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Z:\Scx\Marches\01 Commun\MARCHES\Marchés alimentaires\MARCHES CROUS GRENOBLE\2023-05 Pains frais et viennoiseries fraiches - Copie\2026-01\01- DCE FINAL\"/>
    </mc:Choice>
  </mc:AlternateContent>
  <xr:revisionPtr revIDLastSave="0" documentId="13_ncr:1_{506B533C-9AF5-4DE5-BB5D-B5CDB80A0044}" xr6:coauthVersionLast="36" xr6:coauthVersionMax="36" xr10:uidLastSave="{00000000-0000-0000-0000-000000000000}"/>
  <bookViews>
    <workbookView xWindow="-15" yWindow="45" windowWidth="12570" windowHeight="12690" activeTab="1" xr2:uid="{00000000-000D-0000-FFFF-FFFF00000000}"/>
  </bookViews>
  <sheets>
    <sheet name="L1 BASE" sheetId="13" r:id="rId1"/>
    <sheet name="L1 VARIANTE" sheetId="17" r:id="rId2"/>
    <sheet name="L2 BASE" sheetId="14" r:id="rId3"/>
    <sheet name="L2 VARIANTE" sheetId="18" r:id="rId4"/>
    <sheet name="L3 BASE " sheetId="20" r:id="rId5"/>
    <sheet name="L3 VARIANTE " sheetId="21" r:id="rId6"/>
    <sheet name="L4 BASE" sheetId="16" r:id="rId7"/>
    <sheet name="L4 VARIANTE" sheetId="19" r:id="rId8"/>
  </sheets>
  <definedNames>
    <definedName name="_xlnm.Print_Titles" localSheetId="0">'L1 BASE'!$1:$6</definedName>
    <definedName name="_xlnm.Print_Titles" localSheetId="1">'L1 VARIANTE'!$1:$6</definedName>
    <definedName name="_xlnm.Print_Titles" localSheetId="2">'L2 BASE'!$1:$6</definedName>
    <definedName name="_xlnm.Print_Titles" localSheetId="3">'L2 VARIANTE'!$1:$6</definedName>
    <definedName name="_xlnm.Print_Titles" localSheetId="4">'L3 BASE '!$1:$6</definedName>
    <definedName name="_xlnm.Print_Titles" localSheetId="5">'L3 VARIANTE '!$1:$6</definedName>
    <definedName name="_xlnm.Print_Titles" localSheetId="6">'L4 BASE'!$1:$6</definedName>
    <definedName name="_xlnm.Print_Titles" localSheetId="7">'L4 VARIANTE'!$1:$6</definedName>
  </definedNames>
  <calcPr calcId="191029"/>
</workbook>
</file>

<file path=xl/calcChain.xml><?xml version="1.0" encoding="utf-8"?>
<calcChain xmlns="http://schemas.openxmlformats.org/spreadsheetml/2006/main">
  <c r="H18" i="19" l="1"/>
  <c r="H18" i="16" l="1"/>
  <c r="H33" i="17"/>
  <c r="H33" i="13"/>
  <c r="H15" i="21" l="1"/>
  <c r="H15" i="18"/>
  <c r="B24" i="20" l="1"/>
  <c r="B25" i="20" s="1"/>
  <c r="B22" i="19"/>
  <c r="B23" i="19" s="1"/>
  <c r="B29" i="21" l="1"/>
  <c r="B30" i="21" s="1"/>
  <c r="B25" i="21"/>
  <c r="B26" i="21" s="1"/>
  <c r="H20" i="21"/>
  <c r="H18" i="21"/>
  <c r="H17" i="21"/>
  <c r="H13" i="21"/>
  <c r="H12" i="21"/>
  <c r="H11" i="21"/>
  <c r="H10" i="21"/>
  <c r="H9" i="21"/>
  <c r="B28" i="20"/>
  <c r="B29" i="20" s="1"/>
  <c r="H20" i="20"/>
  <c r="H18" i="20"/>
  <c r="H16" i="20"/>
  <c r="H13" i="20"/>
  <c r="H12" i="20"/>
  <c r="H11" i="20"/>
  <c r="H10" i="20"/>
  <c r="H9" i="20"/>
  <c r="H15" i="20"/>
  <c r="H15" i="13"/>
  <c r="H16" i="13"/>
  <c r="H17" i="13"/>
  <c r="H18" i="13"/>
  <c r="H9" i="13"/>
  <c r="H10" i="13"/>
  <c r="H11" i="13"/>
  <c r="H19" i="13"/>
  <c r="H12" i="13"/>
  <c r="H13" i="13"/>
  <c r="H23" i="13"/>
  <c r="H24" i="13"/>
  <c r="H25" i="13"/>
  <c r="H26" i="13"/>
  <c r="H27" i="13"/>
  <c r="H28" i="13"/>
  <c r="H29" i="13"/>
  <c r="H30" i="13"/>
  <c r="H21" i="13"/>
  <c r="H32" i="13"/>
  <c r="H15" i="17"/>
  <c r="H16" i="17"/>
  <c r="H17" i="17"/>
  <c r="H18" i="17"/>
  <c r="H9" i="17"/>
  <c r="H10" i="17"/>
  <c r="H11" i="17"/>
  <c r="H12" i="17"/>
  <c r="H13" i="17"/>
  <c r="H20" i="17"/>
  <c r="H21" i="17"/>
  <c r="H21" i="21" l="1"/>
  <c r="I26" i="21" s="1"/>
  <c r="H21" i="20"/>
  <c r="I25" i="20" s="1"/>
  <c r="H10" i="19"/>
  <c r="H10" i="16"/>
  <c r="H9" i="19"/>
  <c r="H9" i="16"/>
  <c r="H11" i="18"/>
  <c r="H11" i="14"/>
  <c r="B26" i="19" l="1"/>
  <c r="B27" i="19" s="1"/>
  <c r="H17" i="19"/>
  <c r="H16" i="19"/>
  <c r="H14" i="19"/>
  <c r="H13" i="19"/>
  <c r="H12" i="19"/>
  <c r="B29" i="18"/>
  <c r="B30" i="18" s="1"/>
  <c r="B25" i="18"/>
  <c r="B26" i="18" s="1"/>
  <c r="H20" i="18"/>
  <c r="H18" i="18"/>
  <c r="H17" i="18"/>
  <c r="H13" i="18"/>
  <c r="H12" i="18"/>
  <c r="H10" i="18"/>
  <c r="H9" i="18"/>
  <c r="B41" i="17"/>
  <c r="B42" i="17" s="1"/>
  <c r="B37" i="17"/>
  <c r="B38" i="17" s="1"/>
  <c r="H32" i="17"/>
  <c r="H30" i="17"/>
  <c r="H29" i="17"/>
  <c r="H28" i="17"/>
  <c r="H27" i="17"/>
  <c r="H26" i="17"/>
  <c r="H25" i="17"/>
  <c r="H24" i="17"/>
  <c r="H23" i="17"/>
  <c r="I38" i="17" l="1"/>
  <c r="I23" i="19"/>
  <c r="H21" i="18"/>
  <c r="I26" i="18" s="1"/>
  <c r="H17" i="16"/>
  <c r="H18" i="14"/>
  <c r="H13" i="16" l="1"/>
  <c r="H12" i="16"/>
  <c r="B21" i="16" l="1"/>
  <c r="B22" i="16" s="1"/>
  <c r="H15" i="16"/>
  <c r="H14" i="16"/>
  <c r="I22" i="16" l="1"/>
  <c r="B25" i="16"/>
  <c r="B26" i="16" s="1"/>
  <c r="B24" i="14" l="1"/>
  <c r="B25" i="14" s="1"/>
  <c r="H20" i="14"/>
  <c r="H16" i="14"/>
  <c r="H13" i="14"/>
  <c r="H12" i="14"/>
  <c r="H10" i="14"/>
  <c r="H9" i="14"/>
  <c r="H15" i="14"/>
  <c r="B36" i="13"/>
  <c r="B37" i="13" s="1"/>
  <c r="H21" i="14" l="1"/>
  <c r="I25" i="14" s="1"/>
  <c r="I37" i="13"/>
  <c r="B28" i="14"/>
  <c r="B29" i="14" s="1"/>
  <c r="B40" i="13"/>
  <c r="B41" i="13" s="1"/>
</calcChain>
</file>

<file path=xl/sharedStrings.xml><?xml version="1.0" encoding="utf-8"?>
<sst xmlns="http://schemas.openxmlformats.org/spreadsheetml/2006/main" count="488" uniqueCount="66">
  <si>
    <t>Observations</t>
  </si>
  <si>
    <t>Unité</t>
  </si>
  <si>
    <t>Référence fournisseur</t>
  </si>
  <si>
    <t>Conditionnement</t>
  </si>
  <si>
    <t xml:space="preserve">Nom du candidat : </t>
  </si>
  <si>
    <t>Echantillons</t>
  </si>
  <si>
    <t xml:space="preserve">TVA 5,5% : </t>
  </si>
  <si>
    <t>LOT COMPLEMENTAIRE</t>
  </si>
  <si>
    <t>soit un montant maximum TTC d'une valeur de :</t>
  </si>
  <si>
    <t>Prix HT à l'unité</t>
  </si>
  <si>
    <t>ISERE</t>
  </si>
  <si>
    <t>ANNEXE 1 A L'ACTE D'ENGAGEMENT : BORDEREAU DES PRIX UNITAIRES</t>
  </si>
  <si>
    <t>LEVURE BOULANGER 500G</t>
  </si>
  <si>
    <t>DIVERS</t>
  </si>
  <si>
    <t>Prix TTC à l'unité</t>
  </si>
  <si>
    <t>Montant estimatif total sur 12 mois :</t>
  </si>
  <si>
    <t>TTC</t>
  </si>
  <si>
    <t>ENGAGEMENT MINIMUM HT SUR 12 MOIS :</t>
  </si>
  <si>
    <t>ENGAGEMENT MINIMUM TTC SUR 12 MOIS :</t>
  </si>
  <si>
    <t>ENGAGEMENT MAXIMUM HT SUR 12 MOIS :</t>
  </si>
  <si>
    <t>ENGAGEMENT MAXIMUM TTC SUR 12 MOIS :</t>
  </si>
  <si>
    <t>DROME</t>
  </si>
  <si>
    <t>Remise accordée sur le lot complémentaire</t>
  </si>
  <si>
    <t>X</t>
  </si>
  <si>
    <t>MARCHÉ N° 2023-05 : FOURNITURE DE PAINS FRAIS ET DE VIENNOISERIES FRAICHES</t>
  </si>
  <si>
    <t>MARCHÉ N° 2026-01 : FOURNITURE DE PAINS FRAIS ET DE VIENNOISERIES FRAICHES</t>
  </si>
  <si>
    <t xml:space="preserve">DEMI BAGUETTE 125 GR </t>
  </si>
  <si>
    <t>Quantités estimatives
sur 12 mois</t>
  </si>
  <si>
    <t xml:space="preserve">PAIN BOULE 40GR </t>
  </si>
  <si>
    <t xml:space="preserve">DEMI BAGUETTE SESAME 125GR </t>
  </si>
  <si>
    <t xml:space="preserve">DEMI BAGUETTE MULTICEREALES 125GR </t>
  </si>
  <si>
    <t xml:space="preserve">PAIN BAGNAT 120 GR </t>
  </si>
  <si>
    <t xml:space="preserve">PAIN CAMPAGNE BOULE 40GR </t>
  </si>
  <si>
    <t xml:space="preserve">BAGUETTE 200 GR </t>
  </si>
  <si>
    <t xml:space="preserve">DEMI BAGUETTE  MULTICEREALES 125GR </t>
  </si>
  <si>
    <t xml:space="preserve">PAIN PAVE NOIX 50G </t>
  </si>
  <si>
    <t xml:space="preserve">PAIN PAVE CEREALES 50 GR </t>
  </si>
  <si>
    <t>PAIN BIO</t>
  </si>
  <si>
    <t>CHAUSSON POMMES PUR BEURRE 90 GR ENV</t>
  </si>
  <si>
    <t>SUISSE PEPITES CHOCOLAT 100GR ENV</t>
  </si>
  <si>
    <t xml:space="preserve">Lot géographique n°1 BASE : </t>
  </si>
  <si>
    <t xml:space="preserve">Lot géographique n°1 VARIANTE : </t>
  </si>
  <si>
    <t xml:space="preserve">Lot géographique n°2 BASE : </t>
  </si>
  <si>
    <t xml:space="preserve">PAIN BIO BOULE 40GR </t>
  </si>
  <si>
    <t>PAINS BIO</t>
  </si>
  <si>
    <t xml:space="preserve">Lot géographique n°2 VARIANTE : </t>
  </si>
  <si>
    <t xml:space="preserve">DEMI BAGUETTE VIENNOISE 125GR </t>
  </si>
  <si>
    <t xml:space="preserve">Lot géographique n°4 VARIANTE : </t>
  </si>
  <si>
    <t xml:space="preserve">Lot géographique n°4 BASE : </t>
  </si>
  <si>
    <t xml:space="preserve">SAVOIE </t>
  </si>
  <si>
    <t>HAUTE-SAVOIE</t>
  </si>
  <si>
    <t xml:space="preserve">Le montant de ce lot  ne pourra dépasser 10 % du montant estimatif sur 12 mois TTC </t>
  </si>
  <si>
    <t>PAIN RAISINS PUR BEURRE 90GR  ENV</t>
  </si>
  <si>
    <t>MINI CROISSANTS 25G ENV</t>
  </si>
  <si>
    <t>CROISSANT PUR BEURRE 60 GR  ENV</t>
  </si>
  <si>
    <t>PAIN CHOCOLAT PUR BEURRE 60G ENV</t>
  </si>
  <si>
    <t>MINI PAINS AU RAISINS 30G ENV</t>
  </si>
  <si>
    <t>MINI PAINS AU CHOCOLAT 30G ENV</t>
  </si>
  <si>
    <t>PAIN  BIO MOULE  CAMPAGNE 350G A 400G   (Tranché)</t>
  </si>
  <si>
    <t>PAINS LABEL HVE NIVEAU 3  MINIMUM</t>
  </si>
  <si>
    <t>PAINS HORS CADRE EGALIM</t>
  </si>
  <si>
    <t>VIENNOISERIES HORS CADRE EGALIM</t>
  </si>
  <si>
    <r>
      <t xml:space="preserve">Produits
</t>
    </r>
    <r>
      <rPr>
        <b/>
        <sz val="12"/>
        <color rgb="FFFF0000"/>
        <rFont val="Arial"/>
        <family val="2"/>
      </rPr>
      <t>(</t>
    </r>
    <r>
      <rPr>
        <b/>
        <sz val="14"/>
        <color rgb="FFFF0000"/>
        <rFont val="Arial"/>
        <family val="2"/>
      </rPr>
      <t>voir CCP partie 9 pour les spécifications techniques exigées</t>
    </r>
    <r>
      <rPr>
        <b/>
        <sz val="12"/>
        <color rgb="FFFF0000"/>
        <rFont val="Arial"/>
        <family val="2"/>
      </rPr>
      <t>)</t>
    </r>
  </si>
  <si>
    <r>
      <t xml:space="preserve">Produits
</t>
    </r>
    <r>
      <rPr>
        <b/>
        <sz val="14"/>
        <color rgb="FFFF0000"/>
        <rFont val="Arial"/>
        <family val="2"/>
      </rPr>
      <t>(voir CCP partie 9 pour les spécifications techniques exigées)</t>
    </r>
  </si>
  <si>
    <t>*</t>
  </si>
  <si>
    <t>* Echantillons à ne pas fournir car identiques au lot de base. Les notes obtenues pour ces produits dans le lot de base seront reprises pour l'analyse de l'offre en variante.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</si>
</sst>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\ &quot;€&quot;"/>
    <numFmt numFmtId="165" formatCode="#,##0.00\ &quot;€&quot;"/>
    <numFmt numFmtId="166" formatCode="_-* #,##0.00\ [$€]_-;\-* #,##0.00\ [$€]_-;_-* \-??\ [$€]_-;_-@_-"/>
    <numFmt numFmtId="167" formatCode="#,##0&quot; unités&quot;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4"/>
      <name val="Calibri"/>
      <family val="2"/>
      <scheme val="minor"/>
    </font>
    <font>
      <sz val="10"/>
      <color theme="1"/>
      <name val="Corbe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16"/>
      <color rgb="FF7030A0"/>
      <name val="Arial"/>
      <family val="2"/>
    </font>
    <font>
      <b/>
      <sz val="12"/>
      <color rgb="FF7030A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3" fillId="0" borderId="0" applyFill="0" applyBorder="0" applyAlignment="0" applyProtection="0"/>
    <xf numFmtId="0" fontId="1" fillId="0" borderId="0"/>
    <xf numFmtId="0" fontId="13" fillId="0" borderId="0"/>
  </cellStyleXfs>
  <cellXfs count="89">
    <xf numFmtId="0" fontId="0" fillId="0" borderId="0" xfId="0"/>
    <xf numFmtId="0" fontId="3" fillId="0" borderId="1" xfId="2" applyNumberFormat="1" applyFont="1" applyFill="1" applyBorder="1" applyAlignment="1" applyProtection="1">
      <alignment horizontal="center" vertical="center"/>
    </xf>
    <xf numFmtId="0" fontId="1" fillId="0" borderId="0" xfId="2" applyProtection="1"/>
    <xf numFmtId="0" fontId="5" fillId="0" borderId="0" xfId="0" applyFont="1" applyFill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3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 textRotation="90"/>
    </xf>
    <xf numFmtId="165" fontId="0" fillId="0" borderId="0" xfId="0" applyNumberFormat="1" applyFill="1" applyAlignment="1" applyProtection="1">
      <alignment horizontal="center" vertical="center"/>
    </xf>
    <xf numFmtId="165" fontId="8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5" fillId="3" borderId="1" xfId="2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167" fontId="4" fillId="5" borderId="1" xfId="0" applyNumberFormat="1" applyFont="1" applyFill="1" applyBorder="1" applyAlignment="1" applyProtection="1">
      <alignment horizontal="right" vertical="center"/>
    </xf>
    <xf numFmtId="164" fontId="4" fillId="5" borderId="1" xfId="0" applyNumberFormat="1" applyFont="1" applyFill="1" applyBorder="1" applyAlignment="1" applyProtection="1">
      <alignment horizontal="right" vertical="center"/>
    </xf>
    <xf numFmtId="0" fontId="5" fillId="3" borderId="5" xfId="2" applyNumberFormat="1" applyFont="1" applyFill="1" applyBorder="1" applyAlignment="1" applyProtection="1">
      <alignment horizontal="center" vertical="center"/>
      <protection locked="0"/>
    </xf>
    <xf numFmtId="167" fontId="4" fillId="5" borderId="5" xfId="0" applyNumberFormat="1" applyFont="1" applyFill="1" applyBorder="1" applyAlignment="1" applyProtection="1">
      <alignment horizontal="right" vertical="center"/>
    </xf>
    <xf numFmtId="164" fontId="4" fillId="5" borderId="5" xfId="0" applyNumberFormat="1" applyFont="1" applyFill="1" applyBorder="1" applyAlignment="1" applyProtection="1">
      <alignment horizontal="right" vertical="center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165" fontId="12" fillId="4" borderId="1" xfId="0" applyNumberFormat="1" applyFont="1" applyFill="1" applyBorder="1" applyAlignment="1" applyProtection="1">
      <alignment vertical="center"/>
    </xf>
    <xf numFmtId="0" fontId="3" fillId="4" borderId="4" xfId="0" applyFont="1" applyFill="1" applyBorder="1" applyAlignment="1" applyProtection="1">
      <alignment vertical="center"/>
    </xf>
    <xf numFmtId="0" fontId="3" fillId="4" borderId="7" xfId="0" applyFont="1" applyFill="1" applyBorder="1" applyAlignment="1" applyProtection="1">
      <alignment vertical="center"/>
    </xf>
    <xf numFmtId="0" fontId="3" fillId="4" borderId="2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164" fontId="3" fillId="4" borderId="7" xfId="0" applyNumberFormat="1" applyFont="1" applyFill="1" applyBorder="1" applyAlignment="1" applyProtection="1">
      <alignment vertical="center"/>
    </xf>
    <xf numFmtId="165" fontId="6" fillId="0" borderId="13" xfId="0" applyNumberFormat="1" applyFont="1" applyFill="1" applyBorder="1" applyAlignment="1" applyProtection="1">
      <alignment horizontal="right" vertical="center"/>
    </xf>
    <xf numFmtId="10" fontId="12" fillId="3" borderId="1" xfId="0" applyNumberFormat="1" applyFont="1" applyFill="1" applyBorder="1" applyAlignment="1" applyProtection="1">
      <alignment vertical="center"/>
      <protection locked="0"/>
    </xf>
    <xf numFmtId="0" fontId="3" fillId="4" borderId="7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vertical="center"/>
      <protection locked="0"/>
    </xf>
    <xf numFmtId="0" fontId="3" fillId="6" borderId="1" xfId="0" applyFont="1" applyFill="1" applyBorder="1" applyAlignment="1" applyProtection="1">
      <alignment vertical="center"/>
    </xf>
    <xf numFmtId="0" fontId="15" fillId="6" borderId="1" xfId="0" applyFont="1" applyFill="1" applyBorder="1" applyAlignment="1" applyProtection="1">
      <alignment vertical="center"/>
    </xf>
    <xf numFmtId="0" fontId="5" fillId="3" borderId="1" xfId="2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165" fontId="5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4" borderId="7" xfId="0" applyNumberFormat="1" applyFont="1" applyFill="1" applyBorder="1" applyAlignment="1" applyProtection="1">
      <alignment vertical="center"/>
      <protection locked="0"/>
    </xf>
    <xf numFmtId="165" fontId="5" fillId="3" borderId="1" xfId="3" applyNumberFormat="1" applyFont="1" applyFill="1" applyBorder="1" applyAlignment="1" applyProtection="1">
      <alignment horizontal="center" vertical="center"/>
      <protection locked="0"/>
    </xf>
    <xf numFmtId="165" fontId="14" fillId="3" borderId="1" xfId="3" applyNumberFormat="1" applyFont="1" applyFill="1" applyBorder="1" applyAlignment="1" applyProtection="1">
      <alignment horizontal="center" vertical="center"/>
      <protection locked="0"/>
    </xf>
    <xf numFmtId="165" fontId="5" fillId="3" borderId="5" xfId="0" applyNumberFormat="1" applyFont="1" applyFill="1" applyBorder="1" applyAlignment="1" applyProtection="1">
      <alignment horizontal="center" vertical="center"/>
      <protection locked="0"/>
    </xf>
    <xf numFmtId="165" fontId="5" fillId="3" borderId="1" xfId="0" applyNumberFormat="1" applyFont="1" applyFill="1" applyBorder="1" applyAlignment="1" applyProtection="1">
      <alignment horizontal="center" vertical="center"/>
    </xf>
    <xf numFmtId="165" fontId="3" fillId="4" borderId="7" xfId="0" applyNumberFormat="1" applyFont="1" applyFill="1" applyBorder="1" applyAlignment="1" applyProtection="1">
      <alignment vertical="center"/>
    </xf>
    <xf numFmtId="0" fontId="3" fillId="7" borderId="1" xfId="0" applyFont="1" applyFill="1" applyBorder="1" applyAlignment="1" applyProtection="1">
      <alignment vertical="center"/>
    </xf>
    <xf numFmtId="0" fontId="18" fillId="0" borderId="1" xfId="2" applyNumberFormat="1" applyFont="1" applyFill="1" applyBorder="1" applyAlignment="1" applyProtection="1">
      <alignment horizontal="center" vertical="center"/>
    </xf>
    <xf numFmtId="0" fontId="10" fillId="2" borderId="0" xfId="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3" borderId="7" xfId="0" applyNumberFormat="1" applyFont="1" applyFill="1" applyBorder="1" applyAlignment="1" applyProtection="1">
      <alignment horizontal="center" vertical="center"/>
      <protection locked="0"/>
    </xf>
    <xf numFmtId="49" fontId="6" fillId="3" borderId="2" xfId="0" applyNumberFormat="1" applyFont="1" applyFill="1" applyBorder="1" applyAlignment="1" applyProtection="1">
      <alignment horizontal="center" vertical="center"/>
      <protection locked="0"/>
    </xf>
    <xf numFmtId="3" fontId="6" fillId="0" borderId="10" xfId="0" applyNumberFormat="1" applyFont="1" applyFill="1" applyBorder="1" applyAlignment="1" applyProtection="1">
      <alignment horizontal="center" vertical="center"/>
    </xf>
    <xf numFmtId="3" fontId="6" fillId="0" borderId="11" xfId="0" applyNumberFormat="1" applyFont="1" applyFill="1" applyBorder="1" applyAlignment="1" applyProtection="1">
      <alignment horizontal="center" vertical="center"/>
    </xf>
    <xf numFmtId="165" fontId="6" fillId="4" borderId="7" xfId="0" applyNumberFormat="1" applyFont="1" applyFill="1" applyBorder="1" applyAlignment="1" applyProtection="1">
      <alignment horizontal="right" vertical="center"/>
    </xf>
    <xf numFmtId="165" fontId="6" fillId="4" borderId="2" xfId="0" applyNumberFormat="1" applyFont="1" applyFill="1" applyBorder="1" applyAlignment="1" applyProtection="1">
      <alignment horizontal="right" vertical="center"/>
    </xf>
    <xf numFmtId="165" fontId="6" fillId="4" borderId="6" xfId="0" applyNumberFormat="1" applyFont="1" applyFill="1" applyBorder="1" applyAlignment="1" applyProtection="1">
      <alignment horizontal="right" vertical="center"/>
    </xf>
    <xf numFmtId="165" fontId="6" fillId="4" borderId="3" xfId="0" applyNumberFormat="1" applyFont="1" applyFill="1" applyBorder="1" applyAlignment="1" applyProtection="1">
      <alignment horizontal="right" vertical="center"/>
    </xf>
    <xf numFmtId="165" fontId="6" fillId="4" borderId="8" xfId="0" applyNumberFormat="1" applyFont="1" applyFill="1" applyBorder="1" applyAlignment="1" applyProtection="1">
      <alignment horizontal="right" vertical="center"/>
    </xf>
    <xf numFmtId="165" fontId="6" fillId="4" borderId="9" xfId="0" applyNumberFormat="1" applyFont="1" applyFill="1" applyBorder="1" applyAlignment="1" applyProtection="1">
      <alignment horizontal="right" vertical="center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 wrapText="1"/>
    </xf>
    <xf numFmtId="165" fontId="6" fillId="4" borderId="17" xfId="0" applyNumberFormat="1" applyFont="1" applyFill="1" applyBorder="1" applyAlignment="1" applyProtection="1">
      <alignment horizontal="right" vertical="center"/>
    </xf>
    <xf numFmtId="165" fontId="6" fillId="4" borderId="16" xfId="0" applyNumberFormat="1" applyFont="1" applyFill="1" applyBorder="1" applyAlignment="1" applyProtection="1">
      <alignment horizontal="right" vertical="center"/>
    </xf>
    <xf numFmtId="165" fontId="6" fillId="4" borderId="4" xfId="0" applyNumberFormat="1" applyFont="1" applyFill="1" applyBorder="1" applyAlignment="1" applyProtection="1">
      <alignment horizontal="right" vertical="center"/>
    </xf>
    <xf numFmtId="3" fontId="6" fillId="0" borderId="19" xfId="0" applyNumberFormat="1" applyFont="1" applyFill="1" applyBorder="1" applyAlignment="1" applyProtection="1">
      <alignment horizontal="center" vertical="center"/>
    </xf>
    <xf numFmtId="3" fontId="6" fillId="0" borderId="20" xfId="0" applyNumberFormat="1" applyFont="1" applyFill="1" applyBorder="1" applyAlignment="1" applyProtection="1">
      <alignment horizontal="center" vertical="center"/>
    </xf>
    <xf numFmtId="3" fontId="6" fillId="0" borderId="21" xfId="0" applyNumberFormat="1" applyFont="1" applyFill="1" applyBorder="1" applyAlignment="1" applyProtection="1">
      <alignment horizontal="center" vertical="center"/>
    </xf>
  </cellXfs>
  <cellStyles count="4">
    <cellStyle name="Euro" xfId="1" xr:uid="{00000000-0005-0000-0000-000000000000}"/>
    <cellStyle name="Normal" xfId="0" builtinId="0"/>
    <cellStyle name="Normal 2" xfId="3" xr:uid="{00000000-0005-0000-0000-000031000000}"/>
    <cellStyle name="Pourcentage_Copie de Viandes et poissons surgelés Grenoble-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A1:I55"/>
  <sheetViews>
    <sheetView zoomScale="75" zoomScaleNormal="75" workbookViewId="0">
      <selection activeCell="H6" sqref="H6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7.42578125" style="26" customWidth="1"/>
    <col min="7" max="7" width="22.7109375" style="20" customWidth="1"/>
    <col min="8" max="8" width="22.7109375" style="23" customWidth="1"/>
    <col min="9" max="9" width="37.42578125" style="6" customWidth="1"/>
    <col min="10" max="16384" width="11.42578125" style="7"/>
  </cols>
  <sheetData>
    <row r="1" spans="1:9" s="2" customFormat="1" ht="36.75" customHeight="1" x14ac:dyDescent="0.2">
      <c r="A1" s="63" t="s">
        <v>25</v>
      </c>
      <c r="B1" s="63"/>
      <c r="C1" s="63"/>
      <c r="D1" s="63"/>
      <c r="E1" s="63"/>
      <c r="F1" s="63"/>
      <c r="G1" s="63"/>
      <c r="H1" s="63"/>
      <c r="I1" s="63"/>
    </row>
    <row r="2" spans="1:9" ht="63.7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40</v>
      </c>
      <c r="B3" s="65" t="s">
        <v>10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68.25" customHeight="1" x14ac:dyDescent="0.2">
      <c r="A6" s="3"/>
      <c r="B6" s="4"/>
      <c r="C6" s="4"/>
      <c r="D6" s="5"/>
      <c r="E6" s="5"/>
      <c r="F6" s="25"/>
    </row>
    <row r="7" spans="1:9" ht="87" customHeight="1" x14ac:dyDescent="0.2">
      <c r="A7" s="17" t="s">
        <v>62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8"/>
      <c r="E8" s="48"/>
      <c r="F8" s="42"/>
      <c r="G8" s="55"/>
      <c r="H8" s="42"/>
      <c r="I8" s="49"/>
    </row>
    <row r="9" spans="1:9" s="12" customFormat="1" ht="20.100000000000001" customHeight="1" x14ac:dyDescent="0.2">
      <c r="A9" s="44" t="s">
        <v>46</v>
      </c>
      <c r="B9" s="1" t="s">
        <v>1</v>
      </c>
      <c r="C9" s="15"/>
      <c r="D9" s="28"/>
      <c r="E9" s="28"/>
      <c r="F9" s="30">
        <v>200</v>
      </c>
      <c r="G9" s="54"/>
      <c r="H9" s="31">
        <f t="shared" ref="H9" si="0">G9*1.055</f>
        <v>0</v>
      </c>
      <c r="I9" s="29"/>
    </row>
    <row r="10" spans="1:9" s="12" customFormat="1" ht="20.100000000000001" customHeight="1" x14ac:dyDescent="0.2">
      <c r="A10" s="50" t="s">
        <v>31</v>
      </c>
      <c r="B10" s="1" t="s">
        <v>1</v>
      </c>
      <c r="C10" s="15" t="s">
        <v>23</v>
      </c>
      <c r="D10" s="28"/>
      <c r="E10" s="28"/>
      <c r="F10" s="30">
        <v>5500</v>
      </c>
      <c r="G10" s="54"/>
      <c r="H10" s="31">
        <f>G10*1.055</f>
        <v>0</v>
      </c>
      <c r="I10" s="29"/>
    </row>
    <row r="11" spans="1:9" s="12" customFormat="1" ht="20.100000000000001" customHeight="1" x14ac:dyDescent="0.2">
      <c r="A11" s="44" t="s">
        <v>32</v>
      </c>
      <c r="B11" s="1" t="s">
        <v>1</v>
      </c>
      <c r="C11" s="15"/>
      <c r="D11" s="28"/>
      <c r="E11" s="28"/>
      <c r="F11" s="30">
        <v>2000</v>
      </c>
      <c r="G11" s="54"/>
      <c r="H11" s="31">
        <f>G11*1.055</f>
        <v>0</v>
      </c>
      <c r="I11" s="29"/>
    </row>
    <row r="12" spans="1:9" s="12" customFormat="1" ht="20.100000000000001" customHeight="1" x14ac:dyDescent="0.2">
      <c r="A12" s="44" t="s">
        <v>35</v>
      </c>
      <c r="B12" s="1" t="s">
        <v>1</v>
      </c>
      <c r="C12" s="15" t="s">
        <v>23</v>
      </c>
      <c r="D12" s="28"/>
      <c r="E12" s="28"/>
      <c r="F12" s="30">
        <v>5500</v>
      </c>
      <c r="G12" s="54"/>
      <c r="H12" s="31">
        <f>G12*1.055</f>
        <v>0</v>
      </c>
      <c r="I12" s="29"/>
    </row>
    <row r="13" spans="1:9" s="12" customFormat="1" ht="20.100000000000001" customHeight="1" x14ac:dyDescent="0.2">
      <c r="A13" s="44" t="s">
        <v>36</v>
      </c>
      <c r="B13" s="1" t="s">
        <v>1</v>
      </c>
      <c r="C13" s="15" t="s">
        <v>23</v>
      </c>
      <c r="D13" s="28"/>
      <c r="E13" s="28"/>
      <c r="F13" s="30">
        <v>4000</v>
      </c>
      <c r="G13" s="54"/>
      <c r="H13" s="31">
        <f>G13*1.055</f>
        <v>0</v>
      </c>
      <c r="I13" s="29"/>
    </row>
    <row r="14" spans="1:9" s="12" customFormat="1" ht="20.100000000000001" customHeight="1" x14ac:dyDescent="0.2">
      <c r="A14" s="41" t="s">
        <v>59</v>
      </c>
      <c r="B14" s="42"/>
      <c r="C14" s="42"/>
      <c r="D14" s="42"/>
      <c r="E14" s="42"/>
      <c r="F14" s="42"/>
      <c r="G14" s="42"/>
      <c r="H14" s="42"/>
      <c r="I14" s="43"/>
    </row>
    <row r="15" spans="1:9" s="12" customFormat="1" ht="20.100000000000001" customHeight="1" x14ac:dyDescent="0.2">
      <c r="A15" s="44" t="s">
        <v>33</v>
      </c>
      <c r="B15" s="1" t="s">
        <v>1</v>
      </c>
      <c r="C15" s="15"/>
      <c r="D15" s="28"/>
      <c r="E15" s="28"/>
      <c r="F15" s="30">
        <v>2500</v>
      </c>
      <c r="G15" s="54"/>
      <c r="H15" s="31">
        <f>G15*1.055</f>
        <v>0</v>
      </c>
      <c r="I15" s="29"/>
    </row>
    <row r="16" spans="1:9" s="12" customFormat="1" ht="20.100000000000001" customHeight="1" x14ac:dyDescent="0.2">
      <c r="A16" s="44" t="s">
        <v>26</v>
      </c>
      <c r="B16" s="1" t="s">
        <v>1</v>
      </c>
      <c r="C16" s="15" t="s">
        <v>23</v>
      </c>
      <c r="D16" s="28"/>
      <c r="E16" s="28"/>
      <c r="F16" s="30">
        <v>160000</v>
      </c>
      <c r="G16" s="54"/>
      <c r="H16" s="31">
        <f t="shared" ref="H16:H18" si="1">G16*1.055</f>
        <v>0</v>
      </c>
      <c r="I16" s="29"/>
    </row>
    <row r="17" spans="1:9" s="12" customFormat="1" ht="20.100000000000001" customHeight="1" x14ac:dyDescent="0.2">
      <c r="A17" s="44" t="s">
        <v>34</v>
      </c>
      <c r="B17" s="1" t="s">
        <v>1</v>
      </c>
      <c r="C17" s="15" t="s">
        <v>23</v>
      </c>
      <c r="D17" s="28"/>
      <c r="E17" s="28"/>
      <c r="F17" s="30">
        <v>50000</v>
      </c>
      <c r="G17" s="54"/>
      <c r="H17" s="31">
        <f t="shared" si="1"/>
        <v>0</v>
      </c>
      <c r="I17" s="29"/>
    </row>
    <row r="18" spans="1:9" s="12" customFormat="1" ht="20.100000000000001" customHeight="1" x14ac:dyDescent="0.2">
      <c r="A18" s="44" t="s">
        <v>29</v>
      </c>
      <c r="B18" s="1" t="s">
        <v>1</v>
      </c>
      <c r="C18" s="15" t="s">
        <v>23</v>
      </c>
      <c r="D18" s="28"/>
      <c r="E18" s="28"/>
      <c r="F18" s="30">
        <v>5000</v>
      </c>
      <c r="G18" s="54"/>
      <c r="H18" s="31">
        <f t="shared" si="1"/>
        <v>0</v>
      </c>
      <c r="I18" s="29"/>
    </row>
    <row r="19" spans="1:9" s="12" customFormat="1" ht="20.100000000000001" customHeight="1" x14ac:dyDescent="0.2">
      <c r="A19" s="44" t="s">
        <v>28</v>
      </c>
      <c r="B19" s="1" t="s">
        <v>1</v>
      </c>
      <c r="C19" s="15" t="s">
        <v>23</v>
      </c>
      <c r="D19" s="28"/>
      <c r="E19" s="28"/>
      <c r="F19" s="30">
        <v>480000</v>
      </c>
      <c r="G19" s="54"/>
      <c r="H19" s="31">
        <f>G19*1.055</f>
        <v>0</v>
      </c>
      <c r="I19" s="29"/>
    </row>
    <row r="20" spans="1:9" s="12" customFormat="1" ht="20.100000000000001" customHeight="1" x14ac:dyDescent="0.2">
      <c r="A20" s="41" t="s">
        <v>37</v>
      </c>
      <c r="B20" s="42"/>
      <c r="C20" s="42"/>
      <c r="D20" s="48"/>
      <c r="E20" s="48"/>
      <c r="F20" s="42"/>
      <c r="G20" s="55"/>
      <c r="H20" s="42"/>
      <c r="I20" s="49"/>
    </row>
    <row r="21" spans="1:9" ht="20.100000000000001" customHeight="1" x14ac:dyDescent="0.2">
      <c r="A21" s="51" t="s">
        <v>58</v>
      </c>
      <c r="B21" s="1" t="s">
        <v>1</v>
      </c>
      <c r="C21" s="15" t="s">
        <v>23</v>
      </c>
      <c r="D21" s="28"/>
      <c r="E21" s="28"/>
      <c r="F21" s="30">
        <v>32000</v>
      </c>
      <c r="G21" s="54"/>
      <c r="H21" s="31">
        <f>G21*1.055</f>
        <v>0</v>
      </c>
      <c r="I21" s="29"/>
    </row>
    <row r="22" spans="1:9" s="12" customFormat="1" ht="20.100000000000001" customHeight="1" x14ac:dyDescent="0.2">
      <c r="A22" s="41" t="s">
        <v>61</v>
      </c>
      <c r="B22" s="42"/>
      <c r="C22" s="42"/>
      <c r="D22" s="48"/>
      <c r="E22" s="48"/>
      <c r="F22" s="42"/>
      <c r="G22" s="55"/>
      <c r="H22" s="45"/>
      <c r="I22" s="49"/>
    </row>
    <row r="23" spans="1:9" s="12" customFormat="1" ht="20.100000000000001" customHeight="1" x14ac:dyDescent="0.2">
      <c r="A23" s="44" t="s">
        <v>55</v>
      </c>
      <c r="B23" s="1" t="s">
        <v>1</v>
      </c>
      <c r="C23" s="15" t="s">
        <v>23</v>
      </c>
      <c r="D23" s="28"/>
      <c r="E23" s="28"/>
      <c r="F23" s="30">
        <v>3500</v>
      </c>
      <c r="G23" s="56"/>
      <c r="H23" s="31">
        <f>G23*1.055</f>
        <v>0</v>
      </c>
      <c r="I23" s="29"/>
    </row>
    <row r="24" spans="1:9" s="12" customFormat="1" ht="20.100000000000001" customHeight="1" x14ac:dyDescent="0.2">
      <c r="A24" s="44" t="s">
        <v>52</v>
      </c>
      <c r="B24" s="1" t="s">
        <v>1</v>
      </c>
      <c r="C24" s="15"/>
      <c r="D24" s="28"/>
      <c r="E24" s="28"/>
      <c r="F24" s="30">
        <v>600</v>
      </c>
      <c r="G24" s="56"/>
      <c r="H24" s="31">
        <f t="shared" ref="H24:H26" si="2">G24*1.055</f>
        <v>0</v>
      </c>
      <c r="I24" s="29"/>
    </row>
    <row r="25" spans="1:9" s="12" customFormat="1" ht="20.100000000000001" customHeight="1" x14ac:dyDescent="0.2">
      <c r="A25" s="44" t="s">
        <v>38</v>
      </c>
      <c r="B25" s="1" t="s">
        <v>1</v>
      </c>
      <c r="C25" s="15"/>
      <c r="D25" s="28"/>
      <c r="E25" s="28"/>
      <c r="F25" s="30">
        <v>500</v>
      </c>
      <c r="G25" s="56"/>
      <c r="H25" s="31">
        <f t="shared" si="2"/>
        <v>0</v>
      </c>
      <c r="I25" s="29"/>
    </row>
    <row r="26" spans="1:9" s="12" customFormat="1" ht="20.100000000000001" customHeight="1" x14ac:dyDescent="0.2">
      <c r="A26" s="44" t="s">
        <v>54</v>
      </c>
      <c r="B26" s="1" t="s">
        <v>1</v>
      </c>
      <c r="C26" s="15" t="s">
        <v>23</v>
      </c>
      <c r="D26" s="28"/>
      <c r="E26" s="28"/>
      <c r="F26" s="30">
        <v>2000</v>
      </c>
      <c r="G26" s="56"/>
      <c r="H26" s="31">
        <f t="shared" si="2"/>
        <v>0</v>
      </c>
      <c r="I26" s="29"/>
    </row>
    <row r="27" spans="1:9" s="12" customFormat="1" ht="20.100000000000001" customHeight="1" x14ac:dyDescent="0.2">
      <c r="A27" s="44" t="s">
        <v>39</v>
      </c>
      <c r="B27" s="1" t="s">
        <v>1</v>
      </c>
      <c r="C27" s="15" t="s">
        <v>23</v>
      </c>
      <c r="D27" s="28"/>
      <c r="E27" s="28"/>
      <c r="F27" s="30">
        <v>2200</v>
      </c>
      <c r="G27" s="56"/>
      <c r="H27" s="31">
        <f>G27*1.055</f>
        <v>0</v>
      </c>
      <c r="I27" s="29"/>
    </row>
    <row r="28" spans="1:9" s="12" customFormat="1" ht="20.100000000000001" customHeight="1" x14ac:dyDescent="0.2">
      <c r="A28" s="44" t="s">
        <v>53</v>
      </c>
      <c r="B28" s="1" t="s">
        <v>1</v>
      </c>
      <c r="C28" s="15"/>
      <c r="D28" s="28"/>
      <c r="E28" s="28"/>
      <c r="F28" s="30">
        <v>1200</v>
      </c>
      <c r="G28" s="57"/>
      <c r="H28" s="31">
        <f t="shared" ref="H28:H30" si="3">G28*1.055</f>
        <v>0</v>
      </c>
      <c r="I28" s="29"/>
    </row>
    <row r="29" spans="1:9" s="12" customFormat="1" ht="20.100000000000001" customHeight="1" x14ac:dyDescent="0.2">
      <c r="A29" s="44" t="s">
        <v>57</v>
      </c>
      <c r="B29" s="1" t="s">
        <v>1</v>
      </c>
      <c r="C29" s="15"/>
      <c r="D29" s="28"/>
      <c r="E29" s="28"/>
      <c r="F29" s="30">
        <v>1500</v>
      </c>
      <c r="G29" s="57"/>
      <c r="H29" s="31">
        <f t="shared" si="3"/>
        <v>0</v>
      </c>
      <c r="I29" s="29"/>
    </row>
    <row r="30" spans="1:9" s="12" customFormat="1" ht="20.100000000000001" customHeight="1" x14ac:dyDescent="0.2">
      <c r="A30" s="44" t="s">
        <v>56</v>
      </c>
      <c r="B30" s="1" t="s">
        <v>1</v>
      </c>
      <c r="C30" s="15"/>
      <c r="D30" s="28"/>
      <c r="E30" s="28"/>
      <c r="F30" s="30">
        <v>600</v>
      </c>
      <c r="G30" s="57"/>
      <c r="H30" s="31">
        <f t="shared" si="3"/>
        <v>0</v>
      </c>
      <c r="I30" s="29"/>
    </row>
    <row r="31" spans="1:9" s="12" customFormat="1" ht="20.100000000000001" customHeight="1" x14ac:dyDescent="0.2">
      <c r="A31" s="41" t="s">
        <v>13</v>
      </c>
      <c r="B31" s="42"/>
      <c r="C31" s="42"/>
      <c r="D31" s="48"/>
      <c r="E31" s="48"/>
      <c r="F31" s="42"/>
      <c r="G31" s="55"/>
      <c r="H31" s="45"/>
      <c r="I31" s="49"/>
    </row>
    <row r="32" spans="1:9" s="12" customFormat="1" ht="20.100000000000001" customHeight="1" thickBot="1" x14ac:dyDescent="0.25">
      <c r="A32" s="44" t="s">
        <v>12</v>
      </c>
      <c r="B32" s="1" t="s">
        <v>1</v>
      </c>
      <c r="C32" s="15"/>
      <c r="D32" s="28"/>
      <c r="E32" s="32"/>
      <c r="F32" s="33">
        <v>30</v>
      </c>
      <c r="G32" s="58"/>
      <c r="H32" s="34">
        <f>G32*1.055</f>
        <v>0</v>
      </c>
      <c r="I32" s="35"/>
    </row>
    <row r="33" spans="1:9" ht="21" thickBot="1" x14ac:dyDescent="0.25">
      <c r="A33" s="7"/>
      <c r="B33" s="27"/>
      <c r="C33" s="27"/>
      <c r="D33" s="27"/>
      <c r="E33" s="71" t="s">
        <v>15</v>
      </c>
      <c r="F33" s="72"/>
      <c r="G33" s="72"/>
      <c r="H33" s="46">
        <f>SUMPRODUCT(H9:H32,F9:F32)</f>
        <v>0</v>
      </c>
      <c r="I33" s="36" t="s">
        <v>16</v>
      </c>
    </row>
    <row r="34" spans="1:9" ht="33" customHeight="1" x14ac:dyDescent="0.2"/>
    <row r="35" spans="1:9" ht="18.75" x14ac:dyDescent="0.2">
      <c r="A35" s="37" t="s">
        <v>17</v>
      </c>
      <c r="B35" s="73">
        <v>180000</v>
      </c>
      <c r="C35" s="73"/>
      <c r="D35" s="74"/>
      <c r="F35" s="79" t="s">
        <v>7</v>
      </c>
      <c r="G35" s="79"/>
      <c r="H35" s="79"/>
      <c r="I35" s="79"/>
    </row>
    <row r="36" spans="1:9" ht="19.5" thickBot="1" x14ac:dyDescent="0.25">
      <c r="A36" s="38" t="s">
        <v>6</v>
      </c>
      <c r="B36" s="75">
        <f>B35*5.5/100</f>
        <v>9900</v>
      </c>
      <c r="C36" s="75"/>
      <c r="D36" s="76"/>
      <c r="F36" s="79" t="s">
        <v>51</v>
      </c>
      <c r="G36" s="79"/>
      <c r="H36" s="79"/>
      <c r="I36" s="79"/>
    </row>
    <row r="37" spans="1:9" ht="19.5" thickTop="1" x14ac:dyDescent="0.2">
      <c r="A37" s="39" t="s">
        <v>18</v>
      </c>
      <c r="B37" s="77">
        <f>B35+B36</f>
        <v>189900</v>
      </c>
      <c r="C37" s="77"/>
      <c r="D37" s="78"/>
      <c r="F37" s="80" t="s">
        <v>8</v>
      </c>
      <c r="G37" s="80"/>
      <c r="H37" s="80"/>
      <c r="I37" s="40">
        <f>H33*10/100</f>
        <v>0</v>
      </c>
    </row>
    <row r="38" spans="1:9" ht="18.75" x14ac:dyDescent="0.2">
      <c r="A38" s="7"/>
      <c r="B38" s="7"/>
      <c r="C38" s="7"/>
      <c r="D38" s="6"/>
      <c r="F38" s="80" t="s">
        <v>22</v>
      </c>
      <c r="G38" s="80"/>
      <c r="H38" s="80"/>
      <c r="I38" s="47"/>
    </row>
    <row r="39" spans="1:9" ht="20.25" x14ac:dyDescent="0.2">
      <c r="A39" s="37" t="s">
        <v>19</v>
      </c>
      <c r="B39" s="73">
        <v>320000</v>
      </c>
      <c r="C39" s="73"/>
      <c r="D39" s="74"/>
      <c r="F39" s="22"/>
      <c r="G39" s="14"/>
      <c r="H39" s="14"/>
      <c r="I39" s="14"/>
    </row>
    <row r="40" spans="1:9" ht="21" thickBot="1" x14ac:dyDescent="0.25">
      <c r="A40" s="38" t="s">
        <v>6</v>
      </c>
      <c r="B40" s="75">
        <f>B39*5.5/100</f>
        <v>17600</v>
      </c>
      <c r="C40" s="75"/>
      <c r="D40" s="76"/>
      <c r="F40" s="22"/>
    </row>
    <row r="41" spans="1:9" ht="21" thickTop="1" x14ac:dyDescent="0.2">
      <c r="A41" s="39" t="s">
        <v>20</v>
      </c>
      <c r="B41" s="77">
        <f>B39+B40</f>
        <v>337600</v>
      </c>
      <c r="C41" s="77"/>
      <c r="D41" s="78"/>
      <c r="F41" s="27"/>
    </row>
    <row r="42" spans="1:9" ht="35.1" customHeight="1" x14ac:dyDescent="0.2"/>
    <row r="43" spans="1:9" ht="35.1" customHeight="1" x14ac:dyDescent="0.2"/>
    <row r="44" spans="1:9" ht="35.1" customHeight="1" x14ac:dyDescent="0.2"/>
    <row r="45" spans="1:9" ht="35.1" customHeight="1" x14ac:dyDescent="0.2"/>
    <row r="46" spans="1:9" ht="35.1" customHeight="1" x14ac:dyDescent="0.2">
      <c r="A46" s="7"/>
      <c r="B46" s="7"/>
      <c r="C46" s="7"/>
      <c r="D46" s="7"/>
      <c r="F46" s="7"/>
      <c r="G46" s="7"/>
      <c r="H46" s="7"/>
      <c r="I46" s="7"/>
    </row>
    <row r="47" spans="1:9" s="13" customFormat="1" ht="26.1" customHeight="1" x14ac:dyDescent="0.25"/>
    <row r="48" spans="1:9" s="13" customFormat="1" ht="26.1" customHeight="1" x14ac:dyDescent="0.25"/>
    <row r="49" spans="1:9" s="13" customFormat="1" ht="26.1" customHeight="1" x14ac:dyDescent="0.25"/>
    <row r="50" spans="1:9" s="14" customFormat="1" ht="26.1" customHeight="1" x14ac:dyDescent="0.2"/>
    <row r="51" spans="1:9" ht="26.1" customHeight="1" x14ac:dyDescent="0.2">
      <c r="A51" s="7"/>
      <c r="B51" s="7"/>
      <c r="C51" s="7"/>
      <c r="D51" s="7"/>
      <c r="F51" s="7"/>
      <c r="G51" s="7"/>
      <c r="H51" s="7"/>
      <c r="I51" s="7"/>
    </row>
    <row r="52" spans="1:9" s="13" customFormat="1" ht="26.1" customHeight="1" x14ac:dyDescent="0.25"/>
    <row r="53" spans="1:9" ht="26.1" customHeight="1" x14ac:dyDescent="0.2"/>
    <row r="54" spans="1:9" x14ac:dyDescent="0.2">
      <c r="E54" s="7"/>
    </row>
    <row r="55" spans="1:9" ht="12.75" x14ac:dyDescent="0.2">
      <c r="A55" s="7"/>
      <c r="E55" s="7"/>
    </row>
  </sheetData>
  <sheetProtection password="CAC3" sheet="1" objects="1" scenarios="1"/>
  <mergeCells count="15">
    <mergeCell ref="B39:D39"/>
    <mergeCell ref="B40:D40"/>
    <mergeCell ref="B41:D41"/>
    <mergeCell ref="B35:D35"/>
    <mergeCell ref="F35:I35"/>
    <mergeCell ref="B36:D36"/>
    <mergeCell ref="F36:I36"/>
    <mergeCell ref="B37:D37"/>
    <mergeCell ref="F37:H37"/>
    <mergeCell ref="F38:H38"/>
    <mergeCell ref="A1:I1"/>
    <mergeCell ref="A2:I2"/>
    <mergeCell ref="B3:E3"/>
    <mergeCell ref="B5:E5"/>
    <mergeCell ref="E33:G3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349F7-AC6F-4C98-A26A-8FD5D53C329D}">
  <sheetPr>
    <tabColor theme="6" tint="-0.499984740745262"/>
  </sheetPr>
  <dimension ref="A1:I56"/>
  <sheetViews>
    <sheetView tabSelected="1" zoomScale="75" zoomScaleNormal="75" workbookViewId="0">
      <selection activeCell="E12" sqref="E12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7.42578125" style="26" customWidth="1"/>
    <col min="7" max="7" width="22.7109375" style="20" customWidth="1"/>
    <col min="8" max="8" width="22.7109375" style="23" customWidth="1"/>
    <col min="9" max="9" width="37.42578125" style="6" customWidth="1"/>
    <col min="10" max="16384" width="11.42578125" style="7"/>
  </cols>
  <sheetData>
    <row r="1" spans="1:9" s="2" customFormat="1" ht="35.25" customHeight="1" x14ac:dyDescent="0.2">
      <c r="A1" s="63" t="s">
        <v>25</v>
      </c>
      <c r="B1" s="63"/>
      <c r="C1" s="63"/>
      <c r="D1" s="63"/>
      <c r="E1" s="63"/>
      <c r="F1" s="63"/>
      <c r="G1" s="63"/>
      <c r="H1" s="63"/>
      <c r="I1" s="63"/>
    </row>
    <row r="2" spans="1:9" ht="44.2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41</v>
      </c>
      <c r="B3" s="65" t="s">
        <v>10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24" customHeight="1" x14ac:dyDescent="0.2">
      <c r="A6" s="3"/>
      <c r="B6" s="4"/>
      <c r="C6" s="4"/>
      <c r="D6" s="5"/>
      <c r="E6" s="5"/>
      <c r="F6" s="25"/>
    </row>
    <row r="7" spans="1:9" ht="90" customHeight="1" x14ac:dyDescent="0.2">
      <c r="A7" s="17" t="s">
        <v>62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2"/>
      <c r="E8" s="42"/>
      <c r="F8" s="42"/>
      <c r="G8" s="60"/>
      <c r="H8" s="42"/>
      <c r="I8" s="43"/>
    </row>
    <row r="9" spans="1:9" s="12" customFormat="1" ht="20.100000000000001" customHeight="1" x14ac:dyDescent="0.2">
      <c r="A9" s="44" t="s">
        <v>46</v>
      </c>
      <c r="B9" s="1" t="s">
        <v>1</v>
      </c>
      <c r="C9" s="62"/>
      <c r="D9" s="52"/>
      <c r="E9" s="52"/>
      <c r="F9" s="30">
        <v>200</v>
      </c>
      <c r="G9" s="59"/>
      <c r="H9" s="31">
        <f>G9*1.055</f>
        <v>0</v>
      </c>
      <c r="I9" s="53"/>
    </row>
    <row r="10" spans="1:9" s="12" customFormat="1" ht="20.100000000000001" customHeight="1" x14ac:dyDescent="0.2">
      <c r="A10" s="50" t="s">
        <v>31</v>
      </c>
      <c r="B10" s="1" t="s">
        <v>1</v>
      </c>
      <c r="C10" s="62" t="s">
        <v>64</v>
      </c>
      <c r="D10" s="28"/>
      <c r="E10" s="28"/>
      <c r="F10" s="30">
        <v>5500</v>
      </c>
      <c r="G10" s="54"/>
      <c r="H10" s="31">
        <f>G10*1.055</f>
        <v>0</v>
      </c>
      <c r="I10" s="29"/>
    </row>
    <row r="11" spans="1:9" s="12" customFormat="1" ht="20.100000000000001" customHeight="1" x14ac:dyDescent="0.2">
      <c r="A11" s="44" t="s">
        <v>32</v>
      </c>
      <c r="B11" s="1" t="s">
        <v>1</v>
      </c>
      <c r="C11" s="62"/>
      <c r="D11" s="28"/>
      <c r="E11" s="28"/>
      <c r="F11" s="30">
        <v>2000</v>
      </c>
      <c r="G11" s="54"/>
      <c r="H11" s="31">
        <f>G11*1.055</f>
        <v>0</v>
      </c>
      <c r="I11" s="29"/>
    </row>
    <row r="12" spans="1:9" s="12" customFormat="1" ht="20.100000000000001" customHeight="1" x14ac:dyDescent="0.2">
      <c r="A12" s="44" t="s">
        <v>35</v>
      </c>
      <c r="B12" s="1" t="s">
        <v>1</v>
      </c>
      <c r="C12" s="62" t="s">
        <v>64</v>
      </c>
      <c r="D12" s="28"/>
      <c r="E12" s="28"/>
      <c r="F12" s="30">
        <v>5500</v>
      </c>
      <c r="G12" s="54"/>
      <c r="H12" s="31">
        <f>G12*1.055</f>
        <v>0</v>
      </c>
      <c r="I12" s="29"/>
    </row>
    <row r="13" spans="1:9" s="12" customFormat="1" ht="20.100000000000001" customHeight="1" x14ac:dyDescent="0.2">
      <c r="A13" s="44" t="s">
        <v>36</v>
      </c>
      <c r="B13" s="1" t="s">
        <v>1</v>
      </c>
      <c r="C13" s="62" t="s">
        <v>64</v>
      </c>
      <c r="D13" s="28"/>
      <c r="E13" s="28"/>
      <c r="F13" s="30">
        <v>4000</v>
      </c>
      <c r="G13" s="54"/>
      <c r="H13" s="31">
        <f>G13*1.055</f>
        <v>0</v>
      </c>
      <c r="I13" s="29"/>
    </row>
    <row r="14" spans="1:9" s="12" customFormat="1" ht="20.100000000000001" customHeight="1" x14ac:dyDescent="0.2">
      <c r="A14" s="41" t="s">
        <v>59</v>
      </c>
      <c r="B14" s="42"/>
      <c r="C14" s="42"/>
      <c r="D14" s="42"/>
      <c r="E14" s="42"/>
      <c r="F14" s="42"/>
      <c r="G14" s="42"/>
      <c r="H14" s="42"/>
      <c r="I14" s="43"/>
    </row>
    <row r="15" spans="1:9" s="12" customFormat="1" ht="20.100000000000001" customHeight="1" x14ac:dyDescent="0.2">
      <c r="A15" s="44" t="s">
        <v>33</v>
      </c>
      <c r="B15" s="1" t="s">
        <v>1</v>
      </c>
      <c r="C15" s="62"/>
      <c r="D15" s="52"/>
      <c r="E15" s="52"/>
      <c r="F15" s="30">
        <v>2500</v>
      </c>
      <c r="G15" s="59"/>
      <c r="H15" s="31">
        <f>G15*1.055</f>
        <v>0</v>
      </c>
      <c r="I15" s="53"/>
    </row>
    <row r="16" spans="1:9" s="12" customFormat="1" ht="20.100000000000001" customHeight="1" x14ac:dyDescent="0.2">
      <c r="A16" s="44" t="s">
        <v>26</v>
      </c>
      <c r="B16" s="1" t="s">
        <v>1</v>
      </c>
      <c r="C16" s="62" t="s">
        <v>64</v>
      </c>
      <c r="D16" s="52"/>
      <c r="E16" s="52"/>
      <c r="F16" s="30">
        <v>160000</v>
      </c>
      <c r="G16" s="59"/>
      <c r="H16" s="31">
        <f t="shared" ref="H16:H18" si="0">G16*1.055</f>
        <v>0</v>
      </c>
      <c r="I16" s="53"/>
    </row>
    <row r="17" spans="1:9" s="12" customFormat="1" ht="20.100000000000001" customHeight="1" x14ac:dyDescent="0.2">
      <c r="A17" s="44" t="s">
        <v>34</v>
      </c>
      <c r="B17" s="1" t="s">
        <v>1</v>
      </c>
      <c r="C17" s="62" t="s">
        <v>64</v>
      </c>
      <c r="D17" s="52"/>
      <c r="E17" s="52"/>
      <c r="F17" s="30">
        <v>50000</v>
      </c>
      <c r="G17" s="59"/>
      <c r="H17" s="31">
        <f t="shared" si="0"/>
        <v>0</v>
      </c>
      <c r="I17" s="53"/>
    </row>
    <row r="18" spans="1:9" s="12" customFormat="1" ht="20.100000000000001" customHeight="1" x14ac:dyDescent="0.2">
      <c r="A18" s="44" t="s">
        <v>29</v>
      </c>
      <c r="B18" s="1" t="s">
        <v>1</v>
      </c>
      <c r="C18" s="62" t="s">
        <v>64</v>
      </c>
      <c r="D18" s="52"/>
      <c r="E18" s="52"/>
      <c r="F18" s="30">
        <v>5000</v>
      </c>
      <c r="G18" s="59"/>
      <c r="H18" s="31">
        <f t="shared" si="0"/>
        <v>0</v>
      </c>
      <c r="I18" s="53"/>
    </row>
    <row r="19" spans="1:9" s="12" customFormat="1" ht="20.100000000000001" customHeight="1" x14ac:dyDescent="0.2">
      <c r="A19" s="41" t="s">
        <v>44</v>
      </c>
      <c r="B19" s="42"/>
      <c r="C19" s="42"/>
      <c r="D19" s="48"/>
      <c r="E19" s="48"/>
      <c r="F19" s="42"/>
      <c r="G19" s="55"/>
      <c r="H19" s="42"/>
      <c r="I19" s="49"/>
    </row>
    <row r="20" spans="1:9" s="12" customFormat="1" ht="20.100000000000001" customHeight="1" x14ac:dyDescent="0.2">
      <c r="A20" s="61" t="s">
        <v>43</v>
      </c>
      <c r="B20" s="1" t="s">
        <v>1</v>
      </c>
      <c r="C20" s="15" t="s">
        <v>23</v>
      </c>
      <c r="D20" s="28"/>
      <c r="E20" s="28"/>
      <c r="F20" s="30">
        <v>480000</v>
      </c>
      <c r="G20" s="54"/>
      <c r="H20" s="31">
        <f>G20*1.055</f>
        <v>0</v>
      </c>
      <c r="I20" s="29"/>
    </row>
    <row r="21" spans="1:9" ht="20.100000000000001" customHeight="1" x14ac:dyDescent="0.2">
      <c r="A21" s="51" t="s">
        <v>58</v>
      </c>
      <c r="B21" s="1" t="s">
        <v>1</v>
      </c>
      <c r="C21" s="62" t="s">
        <v>64</v>
      </c>
      <c r="D21" s="28"/>
      <c r="E21" s="28"/>
      <c r="F21" s="30">
        <v>32000</v>
      </c>
      <c r="G21" s="54"/>
      <c r="H21" s="31">
        <f>G21*1.055</f>
        <v>0</v>
      </c>
      <c r="I21" s="29"/>
    </row>
    <row r="22" spans="1:9" s="12" customFormat="1" ht="20.100000000000001" customHeight="1" x14ac:dyDescent="0.2">
      <c r="A22" s="41" t="s">
        <v>61</v>
      </c>
      <c r="B22" s="42"/>
      <c r="C22" s="42"/>
      <c r="D22" s="48"/>
      <c r="E22" s="48"/>
      <c r="F22" s="42"/>
      <c r="G22" s="55"/>
      <c r="H22" s="45"/>
      <c r="I22" s="49"/>
    </row>
    <row r="23" spans="1:9" s="12" customFormat="1" ht="20.100000000000001" customHeight="1" x14ac:dyDescent="0.2">
      <c r="A23" s="44" t="s">
        <v>55</v>
      </c>
      <c r="B23" s="1" t="s">
        <v>1</v>
      </c>
      <c r="C23" s="62" t="s">
        <v>64</v>
      </c>
      <c r="D23" s="28"/>
      <c r="E23" s="28"/>
      <c r="F23" s="30">
        <v>3500</v>
      </c>
      <c r="G23" s="56"/>
      <c r="H23" s="31">
        <f>G23*1.055</f>
        <v>0</v>
      </c>
      <c r="I23" s="29"/>
    </row>
    <row r="24" spans="1:9" s="12" customFormat="1" ht="20.100000000000001" customHeight="1" x14ac:dyDescent="0.2">
      <c r="A24" s="44" t="s">
        <v>52</v>
      </c>
      <c r="B24" s="1" t="s">
        <v>1</v>
      </c>
      <c r="C24" s="62"/>
      <c r="D24" s="28"/>
      <c r="E24" s="28"/>
      <c r="F24" s="30">
        <v>600</v>
      </c>
      <c r="G24" s="56"/>
      <c r="H24" s="31">
        <f t="shared" ref="H24:H26" si="1">G24*1.055</f>
        <v>0</v>
      </c>
      <c r="I24" s="29"/>
    </row>
    <row r="25" spans="1:9" s="12" customFormat="1" ht="20.100000000000001" customHeight="1" x14ac:dyDescent="0.2">
      <c r="A25" s="44" t="s">
        <v>38</v>
      </c>
      <c r="B25" s="1" t="s">
        <v>1</v>
      </c>
      <c r="C25" s="62"/>
      <c r="D25" s="28"/>
      <c r="E25" s="28"/>
      <c r="F25" s="30">
        <v>500</v>
      </c>
      <c r="G25" s="56"/>
      <c r="H25" s="31">
        <f t="shared" si="1"/>
        <v>0</v>
      </c>
      <c r="I25" s="29"/>
    </row>
    <row r="26" spans="1:9" s="12" customFormat="1" ht="20.100000000000001" customHeight="1" x14ac:dyDescent="0.2">
      <c r="A26" s="44" t="s">
        <v>54</v>
      </c>
      <c r="B26" s="1" t="s">
        <v>1</v>
      </c>
      <c r="C26" s="62" t="s">
        <v>64</v>
      </c>
      <c r="D26" s="28"/>
      <c r="E26" s="28"/>
      <c r="F26" s="30">
        <v>2000</v>
      </c>
      <c r="G26" s="56"/>
      <c r="H26" s="31">
        <f t="shared" si="1"/>
        <v>0</v>
      </c>
      <c r="I26" s="29"/>
    </row>
    <row r="27" spans="1:9" s="12" customFormat="1" ht="20.100000000000001" customHeight="1" x14ac:dyDescent="0.2">
      <c r="A27" s="44" t="s">
        <v>39</v>
      </c>
      <c r="B27" s="1" t="s">
        <v>1</v>
      </c>
      <c r="C27" s="62" t="s">
        <v>64</v>
      </c>
      <c r="D27" s="28"/>
      <c r="E27" s="28"/>
      <c r="F27" s="30">
        <v>2200</v>
      </c>
      <c r="G27" s="56"/>
      <c r="H27" s="31">
        <f>G27*1.055</f>
        <v>0</v>
      </c>
      <c r="I27" s="29"/>
    </row>
    <row r="28" spans="1:9" s="12" customFormat="1" ht="20.100000000000001" customHeight="1" x14ac:dyDescent="0.2">
      <c r="A28" s="44" t="s">
        <v>53</v>
      </c>
      <c r="B28" s="1" t="s">
        <v>1</v>
      </c>
      <c r="C28" s="62"/>
      <c r="D28" s="28"/>
      <c r="E28" s="28"/>
      <c r="F28" s="30">
        <v>1200</v>
      </c>
      <c r="G28" s="57"/>
      <c r="H28" s="31">
        <f t="shared" ref="H28:H30" si="2">G28*1.055</f>
        <v>0</v>
      </c>
      <c r="I28" s="29"/>
    </row>
    <row r="29" spans="1:9" s="12" customFormat="1" ht="20.100000000000001" customHeight="1" x14ac:dyDescent="0.2">
      <c r="A29" s="44" t="s">
        <v>57</v>
      </c>
      <c r="B29" s="1" t="s">
        <v>1</v>
      </c>
      <c r="C29" s="15"/>
      <c r="D29" s="28"/>
      <c r="E29" s="28"/>
      <c r="F29" s="30">
        <v>1500</v>
      </c>
      <c r="G29" s="57"/>
      <c r="H29" s="31">
        <f t="shared" si="2"/>
        <v>0</v>
      </c>
      <c r="I29" s="29"/>
    </row>
    <row r="30" spans="1:9" s="12" customFormat="1" ht="20.100000000000001" customHeight="1" x14ac:dyDescent="0.2">
      <c r="A30" s="44" t="s">
        <v>56</v>
      </c>
      <c r="B30" s="1" t="s">
        <v>1</v>
      </c>
      <c r="C30" s="15"/>
      <c r="D30" s="28"/>
      <c r="E30" s="28"/>
      <c r="F30" s="30">
        <v>600</v>
      </c>
      <c r="G30" s="57"/>
      <c r="H30" s="31">
        <f t="shared" si="2"/>
        <v>0</v>
      </c>
      <c r="I30" s="29"/>
    </row>
    <row r="31" spans="1:9" s="12" customFormat="1" ht="20.100000000000001" customHeight="1" x14ac:dyDescent="0.2">
      <c r="A31" s="41" t="s">
        <v>13</v>
      </c>
      <c r="B31" s="42"/>
      <c r="C31" s="42"/>
      <c r="D31" s="48"/>
      <c r="E31" s="48"/>
      <c r="F31" s="42"/>
      <c r="G31" s="55"/>
      <c r="H31" s="45"/>
      <c r="I31" s="49"/>
    </row>
    <row r="32" spans="1:9" s="12" customFormat="1" ht="20.100000000000001" customHeight="1" thickBot="1" x14ac:dyDescent="0.25">
      <c r="A32" s="44" t="s">
        <v>12</v>
      </c>
      <c r="B32" s="1" t="s">
        <v>1</v>
      </c>
      <c r="C32" s="15"/>
      <c r="D32" s="28"/>
      <c r="E32" s="32"/>
      <c r="F32" s="33">
        <v>30</v>
      </c>
      <c r="G32" s="58"/>
      <c r="H32" s="34">
        <f>G32*1.055</f>
        <v>0</v>
      </c>
      <c r="I32" s="35"/>
    </row>
    <row r="33" spans="1:9" ht="21" customHeight="1" thickBot="1" x14ac:dyDescent="0.25">
      <c r="A33" s="81" t="s">
        <v>65</v>
      </c>
      <c r="B33" s="81"/>
      <c r="C33" s="81"/>
      <c r="D33" s="81"/>
      <c r="E33" s="71" t="s">
        <v>15</v>
      </c>
      <c r="F33" s="72"/>
      <c r="G33" s="72"/>
      <c r="H33" s="46">
        <f>SUMPRODUCT(H9:H32,F9:F32)</f>
        <v>0</v>
      </c>
      <c r="I33" s="36" t="s">
        <v>16</v>
      </c>
    </row>
    <row r="34" spans="1:9" ht="33" customHeight="1" x14ac:dyDescent="0.2">
      <c r="A34" s="82"/>
      <c r="B34" s="82"/>
      <c r="C34" s="82"/>
      <c r="D34" s="82"/>
    </row>
    <row r="35" spans="1:9" ht="33" customHeight="1" x14ac:dyDescent="0.2"/>
    <row r="36" spans="1:9" ht="18.75" x14ac:dyDescent="0.2">
      <c r="A36" s="37" t="s">
        <v>17</v>
      </c>
      <c r="B36" s="73">
        <v>180000</v>
      </c>
      <c r="C36" s="73"/>
      <c r="D36" s="74"/>
      <c r="F36" s="79" t="s">
        <v>7</v>
      </c>
      <c r="G36" s="79"/>
      <c r="H36" s="79"/>
      <c r="I36" s="79"/>
    </row>
    <row r="37" spans="1:9" ht="19.5" thickBot="1" x14ac:dyDescent="0.25">
      <c r="A37" s="38" t="s">
        <v>6</v>
      </c>
      <c r="B37" s="75">
        <f>B36*5.5/100</f>
        <v>9900</v>
      </c>
      <c r="C37" s="75"/>
      <c r="D37" s="76"/>
      <c r="F37" s="79" t="s">
        <v>51</v>
      </c>
      <c r="G37" s="79"/>
      <c r="H37" s="79"/>
      <c r="I37" s="79"/>
    </row>
    <row r="38" spans="1:9" ht="19.5" thickTop="1" x14ac:dyDescent="0.2">
      <c r="A38" s="39" t="s">
        <v>18</v>
      </c>
      <c r="B38" s="77">
        <f>B36+B37</f>
        <v>189900</v>
      </c>
      <c r="C38" s="77"/>
      <c r="D38" s="78"/>
      <c r="F38" s="80" t="s">
        <v>8</v>
      </c>
      <c r="G38" s="80"/>
      <c r="H38" s="80"/>
      <c r="I38" s="40">
        <f>H33*10/100</f>
        <v>0</v>
      </c>
    </row>
    <row r="39" spans="1:9" ht="18.75" x14ac:dyDescent="0.2">
      <c r="A39" s="7"/>
      <c r="B39" s="7"/>
      <c r="C39" s="7"/>
      <c r="D39" s="6"/>
      <c r="F39" s="80" t="s">
        <v>22</v>
      </c>
      <c r="G39" s="80"/>
      <c r="H39" s="80"/>
      <c r="I39" s="47"/>
    </row>
    <row r="40" spans="1:9" ht="20.25" x14ac:dyDescent="0.2">
      <c r="A40" s="37" t="s">
        <v>19</v>
      </c>
      <c r="B40" s="73">
        <v>320000</v>
      </c>
      <c r="C40" s="73"/>
      <c r="D40" s="74"/>
      <c r="F40" s="22"/>
      <c r="G40" s="14"/>
      <c r="H40" s="14"/>
      <c r="I40" s="14"/>
    </row>
    <row r="41" spans="1:9" ht="21" thickBot="1" x14ac:dyDescent="0.25">
      <c r="A41" s="38" t="s">
        <v>6</v>
      </c>
      <c r="B41" s="75">
        <f>B40*5.5/100</f>
        <v>17600</v>
      </c>
      <c r="C41" s="75"/>
      <c r="D41" s="76"/>
      <c r="F41" s="22"/>
    </row>
    <row r="42" spans="1:9" ht="21" thickTop="1" x14ac:dyDescent="0.2">
      <c r="A42" s="39" t="s">
        <v>20</v>
      </c>
      <c r="B42" s="77">
        <f>B40+B41</f>
        <v>337600</v>
      </c>
      <c r="C42" s="77"/>
      <c r="D42" s="78"/>
      <c r="F42" s="27"/>
    </row>
    <row r="43" spans="1:9" ht="35.1" customHeight="1" x14ac:dyDescent="0.2"/>
    <row r="44" spans="1:9" ht="35.1" customHeight="1" x14ac:dyDescent="0.2"/>
    <row r="45" spans="1:9" ht="35.1" customHeight="1" x14ac:dyDescent="0.2"/>
    <row r="46" spans="1:9" ht="35.1" customHeight="1" x14ac:dyDescent="0.2"/>
    <row r="47" spans="1:9" ht="35.1" customHeight="1" x14ac:dyDescent="0.2">
      <c r="A47" s="7"/>
      <c r="B47" s="7"/>
      <c r="C47" s="7"/>
      <c r="D47" s="7"/>
      <c r="F47" s="7"/>
      <c r="G47" s="7"/>
      <c r="H47" s="7"/>
      <c r="I47" s="7"/>
    </row>
    <row r="48" spans="1:9" s="13" customFormat="1" ht="26.1" customHeight="1" x14ac:dyDescent="0.25"/>
    <row r="49" spans="1:9" s="13" customFormat="1" ht="26.1" customHeight="1" x14ac:dyDescent="0.25"/>
    <row r="50" spans="1:9" s="13" customFormat="1" ht="26.1" customHeight="1" x14ac:dyDescent="0.25"/>
    <row r="51" spans="1:9" s="14" customFormat="1" ht="26.1" customHeight="1" x14ac:dyDescent="0.2"/>
    <row r="52" spans="1:9" ht="26.1" customHeight="1" x14ac:dyDescent="0.2">
      <c r="A52" s="7"/>
      <c r="B52" s="7"/>
      <c r="C52" s="7"/>
      <c r="D52" s="7"/>
      <c r="F52" s="7"/>
      <c r="G52" s="7"/>
      <c r="H52" s="7"/>
      <c r="I52" s="7"/>
    </row>
    <row r="53" spans="1:9" s="13" customFormat="1" ht="26.1" customHeight="1" x14ac:dyDescent="0.25"/>
    <row r="54" spans="1:9" ht="26.1" customHeight="1" x14ac:dyDescent="0.2"/>
    <row r="55" spans="1:9" x14ac:dyDescent="0.2">
      <c r="E55" s="7"/>
    </row>
    <row r="56" spans="1:9" ht="12.75" x14ac:dyDescent="0.2">
      <c r="A56" s="7"/>
      <c r="E56" s="7"/>
    </row>
  </sheetData>
  <sheetProtection password="CAC3" sheet="1" objects="1" scenarios="1"/>
  <mergeCells count="16">
    <mergeCell ref="B41:D41"/>
    <mergeCell ref="B42:D42"/>
    <mergeCell ref="B37:D37"/>
    <mergeCell ref="F37:I37"/>
    <mergeCell ref="B38:D38"/>
    <mergeCell ref="F38:H38"/>
    <mergeCell ref="F39:H39"/>
    <mergeCell ref="B40:D40"/>
    <mergeCell ref="B36:D36"/>
    <mergeCell ref="F36:I36"/>
    <mergeCell ref="A1:I1"/>
    <mergeCell ref="A2:I2"/>
    <mergeCell ref="B3:E3"/>
    <mergeCell ref="B5:E5"/>
    <mergeCell ref="E33:G33"/>
    <mergeCell ref="A33:D34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I43"/>
  <sheetViews>
    <sheetView topLeftCell="A2" zoomScale="75" zoomScaleNormal="75" workbookViewId="0">
      <selection activeCell="A7" sqref="A7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7.42578125" style="26" customWidth="1"/>
    <col min="7" max="7" width="22.7109375" style="20" customWidth="1"/>
    <col min="8" max="8" width="22.7109375" style="23" customWidth="1"/>
    <col min="9" max="9" width="34.140625" style="6" customWidth="1"/>
    <col min="10" max="16384" width="11.42578125" style="7"/>
  </cols>
  <sheetData>
    <row r="1" spans="1:9" s="2" customFormat="1" ht="48" customHeight="1" x14ac:dyDescent="0.2">
      <c r="A1" s="63" t="s">
        <v>25</v>
      </c>
      <c r="B1" s="63"/>
      <c r="C1" s="63"/>
      <c r="D1" s="63"/>
      <c r="E1" s="63"/>
      <c r="F1" s="63"/>
      <c r="G1" s="63"/>
      <c r="H1" s="63"/>
      <c r="I1" s="63"/>
    </row>
    <row r="2" spans="1:9" ht="48.7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42</v>
      </c>
      <c r="B3" s="65" t="s">
        <v>49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25.5" customHeight="1" x14ac:dyDescent="0.2">
      <c r="A6" s="3"/>
      <c r="B6" s="4"/>
      <c r="C6" s="4"/>
      <c r="D6" s="5"/>
      <c r="E6" s="5"/>
      <c r="F6" s="25"/>
    </row>
    <row r="7" spans="1:9" ht="78.75" x14ac:dyDescent="0.2">
      <c r="A7" s="17" t="s">
        <v>62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2"/>
      <c r="E8" s="42"/>
      <c r="F8" s="42"/>
      <c r="G8" s="42"/>
      <c r="H8" s="42"/>
      <c r="I8" s="43"/>
    </row>
    <row r="9" spans="1:9" s="12" customFormat="1" ht="20.100000000000001" customHeight="1" x14ac:dyDescent="0.2">
      <c r="A9" s="44" t="s">
        <v>30</v>
      </c>
      <c r="B9" s="1" t="s">
        <v>1</v>
      </c>
      <c r="C9" s="15" t="s">
        <v>23</v>
      </c>
      <c r="D9" s="28"/>
      <c r="E9" s="28"/>
      <c r="F9" s="30">
        <v>10000</v>
      </c>
      <c r="G9" s="54"/>
      <c r="H9" s="31">
        <f t="shared" ref="H9:H16" si="0">G9*1.055</f>
        <v>0</v>
      </c>
      <c r="I9" s="29"/>
    </row>
    <row r="10" spans="1:9" s="12" customFormat="1" ht="20.100000000000001" customHeight="1" x14ac:dyDescent="0.2">
      <c r="A10" s="44" t="s">
        <v>29</v>
      </c>
      <c r="B10" s="1" t="s">
        <v>1</v>
      </c>
      <c r="C10" s="15" t="s">
        <v>23</v>
      </c>
      <c r="D10" s="28"/>
      <c r="E10" s="28"/>
      <c r="F10" s="30">
        <v>4200</v>
      </c>
      <c r="G10" s="54"/>
      <c r="H10" s="31">
        <f t="shared" si="0"/>
        <v>0</v>
      </c>
      <c r="I10" s="29"/>
    </row>
    <row r="11" spans="1:9" s="12" customFormat="1" ht="20.100000000000001" customHeight="1" x14ac:dyDescent="0.2">
      <c r="A11" s="44" t="s">
        <v>46</v>
      </c>
      <c r="B11" s="1" t="s">
        <v>1</v>
      </c>
      <c r="C11" s="15" t="s">
        <v>23</v>
      </c>
      <c r="D11" s="28"/>
      <c r="E11" s="28"/>
      <c r="F11" s="30">
        <v>200</v>
      </c>
      <c r="G11" s="54"/>
      <c r="H11" s="31">
        <f t="shared" si="0"/>
        <v>0</v>
      </c>
      <c r="I11" s="29"/>
    </row>
    <row r="12" spans="1:9" s="12" customFormat="1" ht="20.100000000000001" customHeight="1" x14ac:dyDescent="0.2">
      <c r="A12" s="44" t="s">
        <v>31</v>
      </c>
      <c r="B12" s="1" t="s">
        <v>1</v>
      </c>
      <c r="C12" s="15" t="s">
        <v>23</v>
      </c>
      <c r="D12" s="28"/>
      <c r="E12" s="28"/>
      <c r="F12" s="30">
        <v>8400</v>
      </c>
      <c r="G12" s="54"/>
      <c r="H12" s="31">
        <f t="shared" si="0"/>
        <v>0</v>
      </c>
      <c r="I12" s="29"/>
    </row>
    <row r="13" spans="1:9" s="12" customFormat="1" ht="20.100000000000001" customHeight="1" x14ac:dyDescent="0.2">
      <c r="A13" s="44" t="s">
        <v>32</v>
      </c>
      <c r="B13" s="1" t="s">
        <v>1</v>
      </c>
      <c r="C13" s="15"/>
      <c r="D13" s="28"/>
      <c r="E13" s="28"/>
      <c r="F13" s="30">
        <v>200</v>
      </c>
      <c r="G13" s="54"/>
      <c r="H13" s="31">
        <f t="shared" si="0"/>
        <v>0</v>
      </c>
      <c r="I13" s="29"/>
    </row>
    <row r="14" spans="1:9" s="12" customFormat="1" ht="20.100000000000001" customHeight="1" x14ac:dyDescent="0.2">
      <c r="A14" s="41" t="s">
        <v>59</v>
      </c>
      <c r="B14" s="42"/>
      <c r="C14" s="42"/>
      <c r="D14" s="48"/>
      <c r="E14" s="48"/>
      <c r="F14" s="42"/>
      <c r="G14" s="55"/>
      <c r="H14" s="42"/>
      <c r="I14" s="49"/>
    </row>
    <row r="15" spans="1:9" s="12" customFormat="1" ht="20.100000000000001" customHeight="1" x14ac:dyDescent="0.2">
      <c r="A15" s="44" t="s">
        <v>26</v>
      </c>
      <c r="B15" s="1" t="s">
        <v>1</v>
      </c>
      <c r="C15" s="15" t="s">
        <v>23</v>
      </c>
      <c r="D15" s="28"/>
      <c r="E15" s="28"/>
      <c r="F15" s="30">
        <v>24000</v>
      </c>
      <c r="G15" s="54"/>
      <c r="H15" s="31">
        <f>G15*1.055</f>
        <v>0</v>
      </c>
      <c r="I15" s="29"/>
    </row>
    <row r="16" spans="1:9" s="12" customFormat="1" ht="20.100000000000001" customHeight="1" x14ac:dyDescent="0.2">
      <c r="A16" s="44" t="s">
        <v>28</v>
      </c>
      <c r="B16" s="1" t="s">
        <v>1</v>
      </c>
      <c r="C16" s="15" t="s">
        <v>23</v>
      </c>
      <c r="D16" s="28"/>
      <c r="E16" s="28"/>
      <c r="F16" s="30">
        <v>75000</v>
      </c>
      <c r="G16" s="54"/>
      <c r="H16" s="31">
        <f t="shared" si="0"/>
        <v>0</v>
      </c>
      <c r="I16" s="29"/>
    </row>
    <row r="17" spans="1:9" s="12" customFormat="1" ht="20.100000000000001" customHeight="1" x14ac:dyDescent="0.2">
      <c r="A17" s="41" t="s">
        <v>37</v>
      </c>
      <c r="B17" s="42"/>
      <c r="C17" s="42"/>
      <c r="D17" s="48"/>
      <c r="E17" s="48"/>
      <c r="F17" s="42"/>
      <c r="G17" s="55"/>
      <c r="H17" s="42"/>
      <c r="I17" s="49"/>
    </row>
    <row r="18" spans="1:9" ht="20.100000000000001" customHeight="1" x14ac:dyDescent="0.2">
      <c r="A18" s="51" t="s">
        <v>58</v>
      </c>
      <c r="B18" s="1" t="s">
        <v>1</v>
      </c>
      <c r="C18" s="15" t="s">
        <v>23</v>
      </c>
      <c r="D18" s="28"/>
      <c r="E18" s="28"/>
      <c r="F18" s="30">
        <v>6000</v>
      </c>
      <c r="G18" s="54"/>
      <c r="H18" s="31">
        <f>G18*1.055</f>
        <v>0</v>
      </c>
      <c r="I18" s="29"/>
    </row>
    <row r="19" spans="1:9" s="12" customFormat="1" ht="20.100000000000001" customHeight="1" x14ac:dyDescent="0.2">
      <c r="A19" s="41" t="s">
        <v>13</v>
      </c>
      <c r="B19" s="42"/>
      <c r="C19" s="42"/>
      <c r="D19" s="48"/>
      <c r="E19" s="48"/>
      <c r="F19" s="42"/>
      <c r="G19" s="55"/>
      <c r="H19" s="45"/>
      <c r="I19" s="49"/>
    </row>
    <row r="20" spans="1:9" s="12" customFormat="1" ht="20.100000000000001" customHeight="1" thickBot="1" x14ac:dyDescent="0.25">
      <c r="A20" s="44" t="s">
        <v>12</v>
      </c>
      <c r="B20" s="1" t="s">
        <v>1</v>
      </c>
      <c r="C20" s="15"/>
      <c r="D20" s="28"/>
      <c r="E20" s="32"/>
      <c r="F20" s="33">
        <v>15</v>
      </c>
      <c r="G20" s="58"/>
      <c r="H20" s="34">
        <f>G20*1.055</f>
        <v>0</v>
      </c>
      <c r="I20" s="35"/>
    </row>
    <row r="21" spans="1:9" ht="30.75" customHeight="1" thickBot="1" x14ac:dyDescent="0.25">
      <c r="A21" s="7"/>
      <c r="B21" s="27"/>
      <c r="C21" s="27"/>
      <c r="D21" s="27"/>
      <c r="E21" s="71" t="s">
        <v>15</v>
      </c>
      <c r="F21" s="72"/>
      <c r="G21" s="72"/>
      <c r="H21" s="46">
        <f>SUMPRODUCT(H9:H20,F9:F20)</f>
        <v>0</v>
      </c>
      <c r="I21" s="36" t="s">
        <v>16</v>
      </c>
    </row>
    <row r="22" spans="1:9" ht="33" customHeight="1" x14ac:dyDescent="0.2"/>
    <row r="23" spans="1:9" ht="18.75" x14ac:dyDescent="0.2">
      <c r="A23" s="37" t="s">
        <v>17</v>
      </c>
      <c r="B23" s="73">
        <v>30000</v>
      </c>
      <c r="C23" s="73"/>
      <c r="D23" s="74"/>
      <c r="F23" s="79" t="s">
        <v>7</v>
      </c>
      <c r="G23" s="79"/>
      <c r="H23" s="79"/>
      <c r="I23" s="79"/>
    </row>
    <row r="24" spans="1:9" ht="19.5" thickBot="1" x14ac:dyDescent="0.25">
      <c r="A24" s="38" t="s">
        <v>6</v>
      </c>
      <c r="B24" s="75">
        <f>B23*5.5/100</f>
        <v>1650</v>
      </c>
      <c r="C24" s="75"/>
      <c r="D24" s="76"/>
      <c r="F24" s="79" t="s">
        <v>51</v>
      </c>
      <c r="G24" s="79"/>
      <c r="H24" s="79"/>
      <c r="I24" s="79"/>
    </row>
    <row r="25" spans="1:9" ht="19.5" thickTop="1" x14ac:dyDescent="0.2">
      <c r="A25" s="39" t="s">
        <v>18</v>
      </c>
      <c r="B25" s="77">
        <f>B23+B24</f>
        <v>31650</v>
      </c>
      <c r="C25" s="77"/>
      <c r="D25" s="78"/>
      <c r="F25" s="80" t="s">
        <v>8</v>
      </c>
      <c r="G25" s="80"/>
      <c r="H25" s="80"/>
      <c r="I25" s="40">
        <f>H21*10/100</f>
        <v>0</v>
      </c>
    </row>
    <row r="26" spans="1:9" ht="18.75" x14ac:dyDescent="0.2">
      <c r="A26" s="7"/>
      <c r="B26" s="7"/>
      <c r="C26" s="7"/>
      <c r="D26" s="6"/>
      <c r="F26" s="80" t="s">
        <v>22</v>
      </c>
      <c r="G26" s="80"/>
      <c r="H26" s="80"/>
      <c r="I26" s="47"/>
    </row>
    <row r="27" spans="1:9" ht="20.25" x14ac:dyDescent="0.2">
      <c r="A27" s="37" t="s">
        <v>19</v>
      </c>
      <c r="B27" s="73">
        <v>72000</v>
      </c>
      <c r="C27" s="73"/>
      <c r="D27" s="74"/>
      <c r="F27" s="22"/>
      <c r="G27" s="14"/>
      <c r="H27" s="14"/>
      <c r="I27" s="14"/>
    </row>
    <row r="28" spans="1:9" ht="21" thickBot="1" x14ac:dyDescent="0.25">
      <c r="A28" s="38" t="s">
        <v>6</v>
      </c>
      <c r="B28" s="75">
        <f>B27*5.5/100</f>
        <v>3960</v>
      </c>
      <c r="C28" s="75"/>
      <c r="D28" s="76"/>
      <c r="F28" s="22"/>
    </row>
    <row r="29" spans="1:9" ht="21" thickTop="1" x14ac:dyDescent="0.2">
      <c r="A29" s="39" t="s">
        <v>20</v>
      </c>
      <c r="B29" s="77">
        <f>B27+B28</f>
        <v>75960</v>
      </c>
      <c r="C29" s="77"/>
      <c r="D29" s="78"/>
      <c r="F29" s="27"/>
    </row>
    <row r="30" spans="1:9" ht="35.1" customHeight="1" x14ac:dyDescent="0.2"/>
    <row r="31" spans="1:9" ht="35.1" customHeight="1" x14ac:dyDescent="0.2"/>
    <row r="32" spans="1:9" ht="35.1" customHeight="1" x14ac:dyDescent="0.2"/>
    <row r="33" spans="1:9" ht="35.1" customHeight="1" x14ac:dyDescent="0.2"/>
    <row r="34" spans="1:9" ht="35.1" customHeight="1" x14ac:dyDescent="0.2">
      <c r="A34" s="7"/>
      <c r="B34" s="7"/>
      <c r="C34" s="7"/>
      <c r="D34" s="7"/>
      <c r="F34" s="7"/>
      <c r="G34" s="7"/>
      <c r="H34" s="7"/>
      <c r="I34" s="7"/>
    </row>
    <row r="35" spans="1:9" s="13" customFormat="1" ht="26.1" customHeight="1" x14ac:dyDescent="0.25"/>
    <row r="36" spans="1:9" s="13" customFormat="1" ht="26.1" customHeight="1" x14ac:dyDescent="0.25"/>
    <row r="37" spans="1:9" s="13" customFormat="1" ht="26.1" customHeight="1" x14ac:dyDescent="0.25"/>
    <row r="38" spans="1:9" s="14" customFormat="1" ht="26.1" customHeight="1" x14ac:dyDescent="0.2"/>
    <row r="39" spans="1:9" ht="26.1" customHeight="1" x14ac:dyDescent="0.2">
      <c r="A39" s="7"/>
      <c r="B39" s="7"/>
      <c r="C39" s="7"/>
      <c r="D39" s="7"/>
      <c r="F39" s="7"/>
      <c r="G39" s="7"/>
      <c r="H39" s="7"/>
      <c r="I39" s="7"/>
    </row>
    <row r="40" spans="1:9" s="13" customFormat="1" ht="26.1" customHeight="1" x14ac:dyDescent="0.25"/>
    <row r="41" spans="1:9" ht="26.1" customHeight="1" x14ac:dyDescent="0.2"/>
    <row r="42" spans="1:9" x14ac:dyDescent="0.2">
      <c r="E42" s="7"/>
    </row>
    <row r="43" spans="1:9" ht="12.75" x14ac:dyDescent="0.2">
      <c r="A43" s="7"/>
      <c r="E43" s="7"/>
    </row>
  </sheetData>
  <sheetProtection password="CAC3" sheet="1" objects="1" scenarios="1"/>
  <mergeCells count="15">
    <mergeCell ref="B27:D27"/>
    <mergeCell ref="B28:D28"/>
    <mergeCell ref="B29:D29"/>
    <mergeCell ref="B23:D23"/>
    <mergeCell ref="F23:I23"/>
    <mergeCell ref="B24:D24"/>
    <mergeCell ref="F24:I24"/>
    <mergeCell ref="B25:D25"/>
    <mergeCell ref="F25:H25"/>
    <mergeCell ref="F26:H26"/>
    <mergeCell ref="A1:I1"/>
    <mergeCell ref="A2:I2"/>
    <mergeCell ref="B3:E3"/>
    <mergeCell ref="B5:E5"/>
    <mergeCell ref="E21:G21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35438-4EA4-4BE9-AF6B-84D3837BB612}">
  <sheetPr>
    <tabColor theme="8" tint="-0.249977111117893"/>
  </sheetPr>
  <dimension ref="A1:I44"/>
  <sheetViews>
    <sheetView topLeftCell="A7" zoomScale="75" zoomScaleNormal="75" workbookViewId="0">
      <selection activeCell="E30" sqref="E30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7.42578125" style="26" customWidth="1"/>
    <col min="7" max="7" width="22.7109375" style="20" customWidth="1"/>
    <col min="8" max="8" width="22.7109375" style="23" customWidth="1"/>
    <col min="9" max="9" width="37.42578125" style="6" customWidth="1"/>
    <col min="10" max="16384" width="11.42578125" style="7"/>
  </cols>
  <sheetData>
    <row r="1" spans="1:9" s="2" customFormat="1" ht="51.75" customHeight="1" x14ac:dyDescent="0.2">
      <c r="A1" s="63" t="s">
        <v>25</v>
      </c>
      <c r="B1" s="63"/>
      <c r="C1" s="63"/>
      <c r="D1" s="63"/>
      <c r="E1" s="63"/>
      <c r="F1" s="63"/>
      <c r="G1" s="63"/>
      <c r="H1" s="63"/>
      <c r="I1" s="63"/>
    </row>
    <row r="2" spans="1:9" ht="73.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45</v>
      </c>
      <c r="B3" s="65" t="s">
        <v>49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31.5" customHeight="1" x14ac:dyDescent="0.2">
      <c r="A6" s="3"/>
      <c r="B6" s="4"/>
      <c r="C6" s="4"/>
      <c r="D6" s="5"/>
      <c r="E6" s="5"/>
      <c r="F6" s="25"/>
    </row>
    <row r="7" spans="1:9" ht="78.75" x14ac:dyDescent="0.2">
      <c r="A7" s="17" t="s">
        <v>62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2"/>
      <c r="E8" s="42"/>
      <c r="F8" s="42"/>
      <c r="G8" s="42"/>
      <c r="H8" s="42"/>
      <c r="I8" s="43"/>
    </row>
    <row r="9" spans="1:9" s="12" customFormat="1" ht="20.100000000000001" customHeight="1" x14ac:dyDescent="0.2">
      <c r="A9" s="44" t="s">
        <v>30</v>
      </c>
      <c r="B9" s="1" t="s">
        <v>1</v>
      </c>
      <c r="C9" s="62" t="s">
        <v>64</v>
      </c>
      <c r="D9" s="28"/>
      <c r="E9" s="28"/>
      <c r="F9" s="30">
        <v>10000</v>
      </c>
      <c r="G9" s="54"/>
      <c r="H9" s="31">
        <f t="shared" ref="H9:H13" si="0">G9*1.055</f>
        <v>0</v>
      </c>
      <c r="I9" s="29"/>
    </row>
    <row r="10" spans="1:9" s="12" customFormat="1" ht="20.100000000000001" customHeight="1" x14ac:dyDescent="0.2">
      <c r="A10" s="44" t="s">
        <v>29</v>
      </c>
      <c r="B10" s="1" t="s">
        <v>1</v>
      </c>
      <c r="C10" s="62" t="s">
        <v>64</v>
      </c>
      <c r="D10" s="28"/>
      <c r="E10" s="28"/>
      <c r="F10" s="30">
        <v>4200</v>
      </c>
      <c r="G10" s="54"/>
      <c r="H10" s="31">
        <f t="shared" si="0"/>
        <v>0</v>
      </c>
      <c r="I10" s="29"/>
    </row>
    <row r="11" spans="1:9" s="12" customFormat="1" ht="20.100000000000001" customHeight="1" x14ac:dyDescent="0.2">
      <c r="A11" s="44" t="s">
        <v>46</v>
      </c>
      <c r="B11" s="1" t="s">
        <v>1</v>
      </c>
      <c r="C11" s="62" t="s">
        <v>64</v>
      </c>
      <c r="D11" s="28"/>
      <c r="E11" s="28"/>
      <c r="F11" s="30">
        <v>200</v>
      </c>
      <c r="G11" s="54"/>
      <c r="H11" s="31">
        <f t="shared" si="0"/>
        <v>0</v>
      </c>
      <c r="I11" s="29"/>
    </row>
    <row r="12" spans="1:9" s="12" customFormat="1" ht="20.100000000000001" customHeight="1" x14ac:dyDescent="0.2">
      <c r="A12" s="44" t="s">
        <v>31</v>
      </c>
      <c r="B12" s="1" t="s">
        <v>1</v>
      </c>
      <c r="C12" s="62" t="s">
        <v>64</v>
      </c>
      <c r="D12" s="28"/>
      <c r="E12" s="28"/>
      <c r="F12" s="30">
        <v>8400</v>
      </c>
      <c r="G12" s="54"/>
      <c r="H12" s="31">
        <f t="shared" si="0"/>
        <v>0</v>
      </c>
      <c r="I12" s="29"/>
    </row>
    <row r="13" spans="1:9" s="12" customFormat="1" ht="20.100000000000001" customHeight="1" x14ac:dyDescent="0.2">
      <c r="A13" s="44" t="s">
        <v>32</v>
      </c>
      <c r="B13" s="1" t="s">
        <v>1</v>
      </c>
      <c r="C13" s="15"/>
      <c r="D13" s="28"/>
      <c r="E13" s="28"/>
      <c r="F13" s="30">
        <v>200</v>
      </c>
      <c r="G13" s="54"/>
      <c r="H13" s="31">
        <f t="shared" si="0"/>
        <v>0</v>
      </c>
      <c r="I13" s="29"/>
    </row>
    <row r="14" spans="1:9" s="12" customFormat="1" ht="20.100000000000001" customHeight="1" x14ac:dyDescent="0.2">
      <c r="A14" s="41" t="s">
        <v>59</v>
      </c>
      <c r="B14" s="42"/>
      <c r="C14" s="42"/>
      <c r="D14" s="48"/>
      <c r="E14" s="48"/>
      <c r="F14" s="42"/>
      <c r="G14" s="55"/>
      <c r="H14" s="42"/>
      <c r="I14" s="49"/>
    </row>
    <row r="15" spans="1:9" s="12" customFormat="1" ht="20.100000000000001" customHeight="1" x14ac:dyDescent="0.2">
      <c r="A15" s="44" t="s">
        <v>26</v>
      </c>
      <c r="B15" s="1" t="s">
        <v>1</v>
      </c>
      <c r="C15" s="62" t="s">
        <v>64</v>
      </c>
      <c r="D15" s="28"/>
      <c r="E15" s="28"/>
      <c r="F15" s="30">
        <v>24000</v>
      </c>
      <c r="G15" s="54"/>
      <c r="H15" s="31">
        <f>G15*1.055</f>
        <v>0</v>
      </c>
      <c r="I15" s="29"/>
    </row>
    <row r="16" spans="1:9" s="12" customFormat="1" ht="20.100000000000001" customHeight="1" x14ac:dyDescent="0.2">
      <c r="A16" s="41" t="s">
        <v>44</v>
      </c>
      <c r="B16" s="42"/>
      <c r="C16" s="42"/>
      <c r="D16" s="48"/>
      <c r="E16" s="48"/>
      <c r="F16" s="42"/>
      <c r="G16" s="55"/>
      <c r="H16" s="42"/>
      <c r="I16" s="49"/>
    </row>
    <row r="17" spans="1:9" s="12" customFormat="1" ht="20.100000000000001" customHeight="1" x14ac:dyDescent="0.2">
      <c r="A17" s="61" t="s">
        <v>43</v>
      </c>
      <c r="B17" s="1" t="s">
        <v>1</v>
      </c>
      <c r="C17" s="15" t="s">
        <v>23</v>
      </c>
      <c r="D17" s="28"/>
      <c r="E17" s="28"/>
      <c r="F17" s="30">
        <v>75000</v>
      </c>
      <c r="G17" s="54"/>
      <c r="H17" s="31">
        <f>G17*1.055</f>
        <v>0</v>
      </c>
      <c r="I17" s="29"/>
    </row>
    <row r="18" spans="1:9" ht="20.100000000000001" customHeight="1" x14ac:dyDescent="0.2">
      <c r="A18" s="51" t="s">
        <v>58</v>
      </c>
      <c r="B18" s="1" t="s">
        <v>1</v>
      </c>
      <c r="C18" s="62" t="s">
        <v>64</v>
      </c>
      <c r="D18" s="28"/>
      <c r="E18" s="28"/>
      <c r="F18" s="30">
        <v>6000</v>
      </c>
      <c r="G18" s="54"/>
      <c r="H18" s="31">
        <f>G18*1.055</f>
        <v>0</v>
      </c>
      <c r="I18" s="29"/>
    </row>
    <row r="19" spans="1:9" s="12" customFormat="1" ht="20.100000000000001" customHeight="1" x14ac:dyDescent="0.2">
      <c r="A19" s="41" t="s">
        <v>13</v>
      </c>
      <c r="B19" s="42"/>
      <c r="C19" s="42"/>
      <c r="D19" s="48"/>
      <c r="E19" s="48"/>
      <c r="F19" s="42"/>
      <c r="G19" s="55"/>
      <c r="H19" s="45"/>
      <c r="I19" s="49"/>
    </row>
    <row r="20" spans="1:9" s="12" customFormat="1" ht="20.100000000000001" customHeight="1" thickBot="1" x14ac:dyDescent="0.25">
      <c r="A20" s="44" t="s">
        <v>12</v>
      </c>
      <c r="B20" s="1" t="s">
        <v>1</v>
      </c>
      <c r="C20" s="15"/>
      <c r="D20" s="28"/>
      <c r="E20" s="32"/>
      <c r="F20" s="33">
        <v>15</v>
      </c>
      <c r="G20" s="58"/>
      <c r="H20" s="34">
        <f>G20*1.055</f>
        <v>0</v>
      </c>
      <c r="I20" s="35"/>
    </row>
    <row r="21" spans="1:9" ht="18.75" thickBot="1" x14ac:dyDescent="0.25">
      <c r="A21" s="81" t="s">
        <v>65</v>
      </c>
      <c r="B21" s="81"/>
      <c r="C21" s="81"/>
      <c r="D21" s="81"/>
      <c r="E21" s="71" t="s">
        <v>15</v>
      </c>
      <c r="F21" s="72"/>
      <c r="G21" s="72"/>
      <c r="H21" s="46">
        <f>SUMPRODUCT(H9:H20,F9:F20)</f>
        <v>0</v>
      </c>
      <c r="I21" s="36" t="s">
        <v>16</v>
      </c>
    </row>
    <row r="22" spans="1:9" ht="33" customHeight="1" x14ac:dyDescent="0.2">
      <c r="A22" s="82"/>
      <c r="B22" s="82"/>
      <c r="C22" s="82"/>
      <c r="D22" s="82"/>
    </row>
    <row r="23" spans="1:9" ht="33" customHeight="1" x14ac:dyDescent="0.2"/>
    <row r="24" spans="1:9" ht="18.75" x14ac:dyDescent="0.2">
      <c r="A24" s="37" t="s">
        <v>17</v>
      </c>
      <c r="B24" s="73">
        <v>30000</v>
      </c>
      <c r="C24" s="73"/>
      <c r="D24" s="74"/>
      <c r="F24" s="79" t="s">
        <v>7</v>
      </c>
      <c r="G24" s="79"/>
      <c r="H24" s="79"/>
      <c r="I24" s="79"/>
    </row>
    <row r="25" spans="1:9" ht="19.5" thickBot="1" x14ac:dyDescent="0.25">
      <c r="A25" s="38" t="s">
        <v>6</v>
      </c>
      <c r="B25" s="75">
        <f>B24*5.5/100</f>
        <v>1650</v>
      </c>
      <c r="C25" s="75"/>
      <c r="D25" s="76"/>
      <c r="F25" s="79" t="s">
        <v>51</v>
      </c>
      <c r="G25" s="79"/>
      <c r="H25" s="79"/>
      <c r="I25" s="79"/>
    </row>
    <row r="26" spans="1:9" ht="19.5" thickTop="1" x14ac:dyDescent="0.2">
      <c r="A26" s="39" t="s">
        <v>18</v>
      </c>
      <c r="B26" s="77">
        <f>B24+B25</f>
        <v>31650</v>
      </c>
      <c r="C26" s="77"/>
      <c r="D26" s="78"/>
      <c r="F26" s="80" t="s">
        <v>8</v>
      </c>
      <c r="G26" s="80"/>
      <c r="H26" s="80"/>
      <c r="I26" s="40">
        <f>H21*10/100</f>
        <v>0</v>
      </c>
    </row>
    <row r="27" spans="1:9" ht="18.75" x14ac:dyDescent="0.2">
      <c r="A27" s="7"/>
      <c r="B27" s="7"/>
      <c r="C27" s="7"/>
      <c r="D27" s="6"/>
      <c r="F27" s="80" t="s">
        <v>22</v>
      </c>
      <c r="G27" s="80"/>
      <c r="H27" s="80"/>
      <c r="I27" s="47"/>
    </row>
    <row r="28" spans="1:9" ht="20.25" x14ac:dyDescent="0.2">
      <c r="A28" s="37" t="s">
        <v>19</v>
      </c>
      <c r="B28" s="73">
        <v>72000</v>
      </c>
      <c r="C28" s="73"/>
      <c r="D28" s="74"/>
      <c r="F28" s="22"/>
      <c r="G28" s="14"/>
      <c r="H28" s="14"/>
      <c r="I28" s="14"/>
    </row>
    <row r="29" spans="1:9" ht="21" thickBot="1" x14ac:dyDescent="0.25">
      <c r="A29" s="38" t="s">
        <v>6</v>
      </c>
      <c r="B29" s="75">
        <f>B28*5.5/100</f>
        <v>3960</v>
      </c>
      <c r="C29" s="75"/>
      <c r="D29" s="76"/>
      <c r="F29" s="22"/>
    </row>
    <row r="30" spans="1:9" ht="21" thickTop="1" x14ac:dyDescent="0.2">
      <c r="A30" s="39" t="s">
        <v>20</v>
      </c>
      <c r="B30" s="77">
        <f>B28+B29</f>
        <v>75960</v>
      </c>
      <c r="C30" s="77"/>
      <c r="D30" s="78"/>
      <c r="F30" s="27"/>
    </row>
    <row r="31" spans="1:9" ht="35.1" customHeight="1" x14ac:dyDescent="0.2"/>
    <row r="32" spans="1:9" ht="35.1" customHeight="1" x14ac:dyDescent="0.2"/>
    <row r="33" spans="1:9" ht="35.1" customHeight="1" x14ac:dyDescent="0.2"/>
    <row r="34" spans="1:9" ht="35.1" customHeight="1" x14ac:dyDescent="0.2"/>
    <row r="35" spans="1:9" ht="35.1" customHeight="1" x14ac:dyDescent="0.2">
      <c r="A35" s="7"/>
      <c r="B35" s="7"/>
      <c r="C35" s="7"/>
      <c r="D35" s="7"/>
      <c r="F35" s="7"/>
      <c r="G35" s="7"/>
      <c r="H35" s="7"/>
      <c r="I35" s="7"/>
    </row>
    <row r="36" spans="1:9" s="13" customFormat="1" ht="26.1" customHeight="1" x14ac:dyDescent="0.25"/>
    <row r="37" spans="1:9" s="13" customFormat="1" ht="26.1" customHeight="1" x14ac:dyDescent="0.25"/>
    <row r="38" spans="1:9" s="13" customFormat="1" ht="26.1" customHeight="1" x14ac:dyDescent="0.25"/>
    <row r="39" spans="1:9" s="14" customFormat="1" ht="26.1" customHeight="1" x14ac:dyDescent="0.2"/>
    <row r="40" spans="1:9" ht="26.1" customHeight="1" x14ac:dyDescent="0.2">
      <c r="A40" s="7"/>
      <c r="B40" s="7"/>
      <c r="C40" s="7"/>
      <c r="D40" s="7"/>
      <c r="F40" s="7"/>
      <c r="G40" s="7"/>
      <c r="H40" s="7"/>
      <c r="I40" s="7"/>
    </row>
    <row r="41" spans="1:9" s="13" customFormat="1" ht="26.1" customHeight="1" x14ac:dyDescent="0.25"/>
    <row r="42" spans="1:9" ht="26.1" customHeight="1" x14ac:dyDescent="0.2"/>
    <row r="43" spans="1:9" x14ac:dyDescent="0.2">
      <c r="E43" s="7"/>
    </row>
    <row r="44" spans="1:9" ht="12.75" x14ac:dyDescent="0.2">
      <c r="A44" s="7"/>
      <c r="E44" s="7"/>
    </row>
  </sheetData>
  <sheetProtection password="CAC3" sheet="1" objects="1" scenarios="1"/>
  <mergeCells count="16">
    <mergeCell ref="B29:D29"/>
    <mergeCell ref="B30:D30"/>
    <mergeCell ref="B25:D25"/>
    <mergeCell ref="F25:I25"/>
    <mergeCell ref="B26:D26"/>
    <mergeCell ref="F26:H26"/>
    <mergeCell ref="F27:H27"/>
    <mergeCell ref="B28:D28"/>
    <mergeCell ref="B24:D24"/>
    <mergeCell ref="F24:I24"/>
    <mergeCell ref="A1:I1"/>
    <mergeCell ref="A2:I2"/>
    <mergeCell ref="B3:E3"/>
    <mergeCell ref="B5:E5"/>
    <mergeCell ref="E21:G21"/>
    <mergeCell ref="A21:D2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07B93-A347-422F-B8C1-66D89CE51C66}">
  <sheetPr>
    <tabColor theme="5" tint="-0.249977111117893"/>
  </sheetPr>
  <dimension ref="A1:I43"/>
  <sheetViews>
    <sheetView zoomScale="75" zoomScaleNormal="75" workbookViewId="0">
      <selection activeCell="A7" sqref="A7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7.42578125" style="26" customWidth="1"/>
    <col min="7" max="7" width="22.7109375" style="20" customWidth="1"/>
    <col min="8" max="8" width="22.7109375" style="23" customWidth="1"/>
    <col min="9" max="9" width="37.42578125" style="6" customWidth="1"/>
    <col min="10" max="16384" width="11.42578125" style="7"/>
  </cols>
  <sheetData>
    <row r="1" spans="1:9" s="2" customFormat="1" ht="43.5" customHeight="1" x14ac:dyDescent="0.2">
      <c r="A1" s="63" t="s">
        <v>25</v>
      </c>
      <c r="B1" s="63"/>
      <c r="C1" s="63"/>
      <c r="D1" s="63"/>
      <c r="E1" s="63"/>
      <c r="F1" s="63"/>
      <c r="G1" s="63"/>
      <c r="H1" s="63"/>
      <c r="I1" s="63"/>
    </row>
    <row r="2" spans="1:9" ht="50.2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42</v>
      </c>
      <c r="B3" s="65" t="s">
        <v>50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28.5" customHeight="1" x14ac:dyDescent="0.2">
      <c r="A6" s="3"/>
      <c r="B6" s="4"/>
      <c r="C6" s="4"/>
      <c r="D6" s="5"/>
      <c r="E6" s="5"/>
      <c r="F6" s="25"/>
    </row>
    <row r="7" spans="1:9" ht="78.75" x14ac:dyDescent="0.2">
      <c r="A7" s="17" t="s">
        <v>62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2"/>
      <c r="E8" s="42"/>
      <c r="F8" s="42"/>
      <c r="G8" s="42"/>
      <c r="H8" s="42"/>
      <c r="I8" s="43"/>
    </row>
    <row r="9" spans="1:9" s="12" customFormat="1" ht="20.100000000000001" customHeight="1" x14ac:dyDescent="0.2">
      <c r="A9" s="44" t="s">
        <v>30</v>
      </c>
      <c r="B9" s="1" t="s">
        <v>1</v>
      </c>
      <c r="C9" s="15" t="s">
        <v>23</v>
      </c>
      <c r="D9" s="52"/>
      <c r="E9" s="52"/>
      <c r="F9" s="30">
        <v>5000</v>
      </c>
      <c r="G9" s="59"/>
      <c r="H9" s="31">
        <f t="shared" ref="H9:H16" si="0">G9*1.055</f>
        <v>0</v>
      </c>
      <c r="I9" s="53"/>
    </row>
    <row r="10" spans="1:9" s="12" customFormat="1" ht="20.100000000000001" customHeight="1" x14ac:dyDescent="0.2">
      <c r="A10" s="44" t="s">
        <v>29</v>
      </c>
      <c r="B10" s="1" t="s">
        <v>1</v>
      </c>
      <c r="C10" s="15" t="s">
        <v>23</v>
      </c>
      <c r="D10" s="52"/>
      <c r="E10" s="52"/>
      <c r="F10" s="30">
        <v>800</v>
      </c>
      <c r="G10" s="59"/>
      <c r="H10" s="31">
        <f t="shared" si="0"/>
        <v>0</v>
      </c>
      <c r="I10" s="53"/>
    </row>
    <row r="11" spans="1:9" s="12" customFormat="1" ht="20.100000000000001" customHeight="1" x14ac:dyDescent="0.2">
      <c r="A11" s="44" t="s">
        <v>46</v>
      </c>
      <c r="B11" s="1" t="s">
        <v>1</v>
      </c>
      <c r="C11" s="15" t="s">
        <v>23</v>
      </c>
      <c r="D11" s="28"/>
      <c r="E11" s="28"/>
      <c r="F11" s="30">
        <v>100</v>
      </c>
      <c r="G11" s="54"/>
      <c r="H11" s="31">
        <f t="shared" si="0"/>
        <v>0</v>
      </c>
      <c r="I11" s="29"/>
    </row>
    <row r="12" spans="1:9" s="12" customFormat="1" ht="20.100000000000001" customHeight="1" x14ac:dyDescent="0.2">
      <c r="A12" s="44" t="s">
        <v>31</v>
      </c>
      <c r="B12" s="1" t="s">
        <v>1</v>
      </c>
      <c r="C12" s="15" t="s">
        <v>23</v>
      </c>
      <c r="D12" s="28"/>
      <c r="E12" s="28"/>
      <c r="F12" s="30">
        <v>4600</v>
      </c>
      <c r="G12" s="54"/>
      <c r="H12" s="31">
        <f t="shared" si="0"/>
        <v>0</v>
      </c>
      <c r="I12" s="29"/>
    </row>
    <row r="13" spans="1:9" s="12" customFormat="1" ht="20.100000000000001" customHeight="1" x14ac:dyDescent="0.2">
      <c r="A13" s="44" t="s">
        <v>32</v>
      </c>
      <c r="B13" s="1" t="s">
        <v>1</v>
      </c>
      <c r="C13" s="15"/>
      <c r="D13" s="28"/>
      <c r="E13" s="28"/>
      <c r="F13" s="30">
        <v>500</v>
      </c>
      <c r="G13" s="54"/>
      <c r="H13" s="31">
        <f t="shared" si="0"/>
        <v>0</v>
      </c>
      <c r="I13" s="29"/>
    </row>
    <row r="14" spans="1:9" s="12" customFormat="1" ht="20.100000000000001" customHeight="1" x14ac:dyDescent="0.2">
      <c r="A14" s="41" t="s">
        <v>59</v>
      </c>
      <c r="B14" s="42"/>
      <c r="C14" s="42"/>
      <c r="D14" s="48"/>
      <c r="E14" s="48"/>
      <c r="F14" s="42"/>
      <c r="G14" s="55"/>
      <c r="H14" s="42"/>
      <c r="I14" s="49"/>
    </row>
    <row r="15" spans="1:9" s="12" customFormat="1" ht="20.100000000000001" customHeight="1" x14ac:dyDescent="0.2">
      <c r="A15" s="44" t="s">
        <v>26</v>
      </c>
      <c r="B15" s="1" t="s">
        <v>1</v>
      </c>
      <c r="C15" s="15" t="s">
        <v>23</v>
      </c>
      <c r="D15" s="28"/>
      <c r="E15" s="28"/>
      <c r="F15" s="30">
        <v>6000</v>
      </c>
      <c r="G15" s="54"/>
      <c r="H15" s="31">
        <f>G15*1.055</f>
        <v>0</v>
      </c>
      <c r="I15" s="29"/>
    </row>
    <row r="16" spans="1:9" s="12" customFormat="1" ht="20.100000000000001" customHeight="1" x14ac:dyDescent="0.2">
      <c r="A16" s="44" t="s">
        <v>28</v>
      </c>
      <c r="B16" s="1" t="s">
        <v>1</v>
      </c>
      <c r="C16" s="15" t="s">
        <v>23</v>
      </c>
      <c r="D16" s="28"/>
      <c r="E16" s="28"/>
      <c r="F16" s="30">
        <v>40000</v>
      </c>
      <c r="G16" s="54"/>
      <c r="H16" s="31">
        <f t="shared" si="0"/>
        <v>0</v>
      </c>
      <c r="I16" s="29"/>
    </row>
    <row r="17" spans="1:9" s="12" customFormat="1" ht="20.100000000000001" customHeight="1" x14ac:dyDescent="0.2">
      <c r="A17" s="41" t="s">
        <v>37</v>
      </c>
      <c r="B17" s="42"/>
      <c r="C17" s="42"/>
      <c r="D17" s="48"/>
      <c r="E17" s="48"/>
      <c r="F17" s="42"/>
      <c r="G17" s="55"/>
      <c r="H17" s="42"/>
      <c r="I17" s="49"/>
    </row>
    <row r="18" spans="1:9" ht="20.100000000000001" customHeight="1" x14ac:dyDescent="0.2">
      <c r="A18" s="51" t="s">
        <v>58</v>
      </c>
      <c r="B18" s="1" t="s">
        <v>1</v>
      </c>
      <c r="C18" s="15" t="s">
        <v>23</v>
      </c>
      <c r="D18" s="28"/>
      <c r="E18" s="28"/>
      <c r="F18" s="30">
        <v>4000</v>
      </c>
      <c r="G18" s="54"/>
      <c r="H18" s="31">
        <f>G18*1.055</f>
        <v>0</v>
      </c>
      <c r="I18" s="29"/>
    </row>
    <row r="19" spans="1:9" s="12" customFormat="1" ht="20.100000000000001" customHeight="1" x14ac:dyDescent="0.2">
      <c r="A19" s="41" t="s">
        <v>13</v>
      </c>
      <c r="B19" s="42"/>
      <c r="C19" s="42"/>
      <c r="D19" s="48"/>
      <c r="E19" s="48"/>
      <c r="F19" s="42"/>
      <c r="G19" s="55"/>
      <c r="H19" s="45"/>
      <c r="I19" s="49"/>
    </row>
    <row r="20" spans="1:9" s="12" customFormat="1" ht="20.100000000000001" customHeight="1" thickBot="1" x14ac:dyDescent="0.25">
      <c r="A20" s="44" t="s">
        <v>12</v>
      </c>
      <c r="B20" s="1" t="s">
        <v>1</v>
      </c>
      <c r="C20" s="15"/>
      <c r="D20" s="28"/>
      <c r="E20" s="32"/>
      <c r="F20" s="33">
        <v>5</v>
      </c>
      <c r="G20" s="58"/>
      <c r="H20" s="34">
        <f>G20*1.055</f>
        <v>0</v>
      </c>
      <c r="I20" s="35"/>
    </row>
    <row r="21" spans="1:9" ht="21" thickBot="1" x14ac:dyDescent="0.25">
      <c r="A21" s="7"/>
      <c r="B21" s="27"/>
      <c r="C21" s="27"/>
      <c r="D21" s="27"/>
      <c r="E21" s="71" t="s">
        <v>15</v>
      </c>
      <c r="F21" s="72"/>
      <c r="G21" s="72"/>
      <c r="H21" s="46">
        <f>SUMPRODUCT(H9:H20,F9:F20)</f>
        <v>0</v>
      </c>
      <c r="I21" s="36" t="s">
        <v>16</v>
      </c>
    </row>
    <row r="22" spans="1:9" ht="33" customHeight="1" x14ac:dyDescent="0.2"/>
    <row r="23" spans="1:9" ht="18.75" x14ac:dyDescent="0.2">
      <c r="A23" s="37" t="s">
        <v>17</v>
      </c>
      <c r="B23" s="73">
        <v>15000</v>
      </c>
      <c r="C23" s="73"/>
      <c r="D23" s="74"/>
      <c r="F23" s="79" t="s">
        <v>7</v>
      </c>
      <c r="G23" s="79"/>
      <c r="H23" s="79"/>
      <c r="I23" s="79"/>
    </row>
    <row r="24" spans="1:9" ht="19.5" thickBot="1" x14ac:dyDescent="0.25">
      <c r="A24" s="38" t="s">
        <v>6</v>
      </c>
      <c r="B24" s="83">
        <f>B23*5.5/100</f>
        <v>825</v>
      </c>
      <c r="C24" s="75"/>
      <c r="D24" s="76"/>
      <c r="F24" s="79" t="s">
        <v>51</v>
      </c>
      <c r="G24" s="79"/>
      <c r="H24" s="79"/>
      <c r="I24" s="79"/>
    </row>
    <row r="25" spans="1:9" ht="19.5" thickTop="1" x14ac:dyDescent="0.2">
      <c r="A25" s="39" t="s">
        <v>18</v>
      </c>
      <c r="B25" s="84">
        <f>B23+B24</f>
        <v>15825</v>
      </c>
      <c r="C25" s="77"/>
      <c r="D25" s="78"/>
      <c r="F25" s="80" t="s">
        <v>8</v>
      </c>
      <c r="G25" s="80"/>
      <c r="H25" s="80"/>
      <c r="I25" s="40">
        <f>H21*10/100</f>
        <v>0</v>
      </c>
    </row>
    <row r="26" spans="1:9" ht="18.75" x14ac:dyDescent="0.2">
      <c r="A26" s="7"/>
      <c r="B26" s="7"/>
      <c r="C26" s="7"/>
      <c r="D26" s="6"/>
      <c r="F26" s="80" t="s">
        <v>22</v>
      </c>
      <c r="G26" s="80"/>
      <c r="H26" s="80"/>
      <c r="I26" s="47"/>
    </row>
    <row r="27" spans="1:9" ht="20.25" x14ac:dyDescent="0.2">
      <c r="A27" s="37" t="s">
        <v>19</v>
      </c>
      <c r="B27" s="73">
        <v>36000</v>
      </c>
      <c r="C27" s="73"/>
      <c r="D27" s="74"/>
      <c r="F27" s="22"/>
      <c r="G27" s="14"/>
      <c r="H27" s="14"/>
      <c r="I27" s="14"/>
    </row>
    <row r="28" spans="1:9" ht="21" thickBot="1" x14ac:dyDescent="0.25">
      <c r="A28" s="38" t="s">
        <v>6</v>
      </c>
      <c r="B28" s="75">
        <f>B27*5.5/100</f>
        <v>1980</v>
      </c>
      <c r="C28" s="75"/>
      <c r="D28" s="76"/>
      <c r="F28" s="22"/>
    </row>
    <row r="29" spans="1:9" ht="21" thickTop="1" x14ac:dyDescent="0.2">
      <c r="A29" s="39" t="s">
        <v>20</v>
      </c>
      <c r="B29" s="77">
        <f>B27+B28</f>
        <v>37980</v>
      </c>
      <c r="C29" s="77"/>
      <c r="D29" s="78"/>
      <c r="F29" s="27"/>
    </row>
    <row r="30" spans="1:9" ht="35.1" customHeight="1" x14ac:dyDescent="0.2"/>
    <row r="31" spans="1:9" ht="35.1" customHeight="1" x14ac:dyDescent="0.2"/>
    <row r="32" spans="1:9" ht="35.1" customHeight="1" x14ac:dyDescent="0.2"/>
    <row r="33" spans="1:9" ht="35.1" customHeight="1" x14ac:dyDescent="0.2"/>
    <row r="34" spans="1:9" ht="35.1" customHeight="1" x14ac:dyDescent="0.2">
      <c r="A34" s="7"/>
      <c r="B34" s="7"/>
      <c r="C34" s="7"/>
      <c r="D34" s="7"/>
      <c r="F34" s="7"/>
      <c r="G34" s="7"/>
      <c r="H34" s="7"/>
      <c r="I34" s="7"/>
    </row>
    <row r="35" spans="1:9" s="13" customFormat="1" ht="26.1" customHeight="1" x14ac:dyDescent="0.25"/>
    <row r="36" spans="1:9" s="13" customFormat="1" ht="26.1" customHeight="1" x14ac:dyDescent="0.25"/>
    <row r="37" spans="1:9" s="13" customFormat="1" ht="26.1" customHeight="1" x14ac:dyDescent="0.25"/>
    <row r="38" spans="1:9" s="14" customFormat="1" ht="26.1" customHeight="1" x14ac:dyDescent="0.2"/>
    <row r="39" spans="1:9" ht="26.1" customHeight="1" x14ac:dyDescent="0.2">
      <c r="A39" s="7"/>
      <c r="B39" s="7"/>
      <c r="C39" s="7"/>
      <c r="D39" s="7"/>
      <c r="F39" s="7"/>
      <c r="G39" s="7"/>
      <c r="H39" s="7"/>
      <c r="I39" s="7"/>
    </row>
    <row r="40" spans="1:9" s="13" customFormat="1" ht="26.1" customHeight="1" x14ac:dyDescent="0.25"/>
    <row r="41" spans="1:9" ht="26.1" customHeight="1" x14ac:dyDescent="0.2"/>
    <row r="42" spans="1:9" x14ac:dyDescent="0.2">
      <c r="E42" s="7"/>
    </row>
    <row r="43" spans="1:9" ht="12.75" x14ac:dyDescent="0.2">
      <c r="A43" s="7"/>
      <c r="E43" s="7"/>
    </row>
  </sheetData>
  <sheetProtection password="CAC3" sheet="1" objects="1" scenarios="1"/>
  <mergeCells count="15">
    <mergeCell ref="B23:D23"/>
    <mergeCell ref="F23:I23"/>
    <mergeCell ref="A1:I1"/>
    <mergeCell ref="A2:I2"/>
    <mergeCell ref="B3:E3"/>
    <mergeCell ref="B5:E5"/>
    <mergeCell ref="E21:G21"/>
    <mergeCell ref="B28:D28"/>
    <mergeCell ref="B29:D29"/>
    <mergeCell ref="B24:D24"/>
    <mergeCell ref="F24:I24"/>
    <mergeCell ref="B25:D25"/>
    <mergeCell ref="F25:H25"/>
    <mergeCell ref="F26:H26"/>
    <mergeCell ref="B27:D2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2EBB4-A755-40A4-8B2A-111BEC501052}">
  <sheetPr>
    <tabColor theme="5" tint="-0.249977111117893"/>
  </sheetPr>
  <dimension ref="A1:I44"/>
  <sheetViews>
    <sheetView topLeftCell="A7" zoomScale="75" zoomScaleNormal="75" workbookViewId="0">
      <selection activeCell="E27" sqref="E27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7.42578125" style="26" customWidth="1"/>
    <col min="7" max="7" width="22.7109375" style="20" customWidth="1"/>
    <col min="8" max="8" width="22.7109375" style="23" customWidth="1"/>
    <col min="9" max="9" width="37.42578125" style="6" customWidth="1"/>
    <col min="10" max="16384" width="11.42578125" style="7"/>
  </cols>
  <sheetData>
    <row r="1" spans="1:9" s="2" customFormat="1" ht="54" customHeight="1" x14ac:dyDescent="0.2">
      <c r="A1" s="63" t="s">
        <v>25</v>
      </c>
      <c r="B1" s="63"/>
      <c r="C1" s="63"/>
      <c r="D1" s="63"/>
      <c r="E1" s="63"/>
      <c r="F1" s="63"/>
      <c r="G1" s="63"/>
      <c r="H1" s="63"/>
      <c r="I1" s="63"/>
    </row>
    <row r="2" spans="1:9" ht="53.2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45</v>
      </c>
      <c r="B3" s="65" t="s">
        <v>50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57" customHeight="1" x14ac:dyDescent="0.2">
      <c r="A6" s="3"/>
      <c r="B6" s="4"/>
      <c r="C6" s="4"/>
      <c r="D6" s="5"/>
      <c r="E6" s="5"/>
      <c r="F6" s="25"/>
    </row>
    <row r="7" spans="1:9" ht="78.75" x14ac:dyDescent="0.2">
      <c r="A7" s="17" t="s">
        <v>62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2"/>
      <c r="E8" s="42"/>
      <c r="F8" s="42"/>
      <c r="G8" s="42"/>
      <c r="H8" s="42"/>
      <c r="I8" s="43"/>
    </row>
    <row r="9" spans="1:9" s="12" customFormat="1" ht="20.100000000000001" customHeight="1" x14ac:dyDescent="0.2">
      <c r="A9" s="44" t="s">
        <v>30</v>
      </c>
      <c r="B9" s="1" t="s">
        <v>1</v>
      </c>
      <c r="C9" s="62" t="s">
        <v>64</v>
      </c>
      <c r="D9" s="28"/>
      <c r="E9" s="28"/>
      <c r="F9" s="30">
        <v>5000</v>
      </c>
      <c r="G9" s="54"/>
      <c r="H9" s="31">
        <f t="shared" ref="H9:H13" si="0">G9*1.055</f>
        <v>0</v>
      </c>
      <c r="I9" s="29"/>
    </row>
    <row r="10" spans="1:9" s="12" customFormat="1" ht="20.100000000000001" customHeight="1" x14ac:dyDescent="0.2">
      <c r="A10" s="44" t="s">
        <v>29</v>
      </c>
      <c r="B10" s="1" t="s">
        <v>1</v>
      </c>
      <c r="C10" s="62" t="s">
        <v>64</v>
      </c>
      <c r="D10" s="28"/>
      <c r="E10" s="28"/>
      <c r="F10" s="30">
        <v>800</v>
      </c>
      <c r="G10" s="54"/>
      <c r="H10" s="31">
        <f t="shared" si="0"/>
        <v>0</v>
      </c>
      <c r="I10" s="29"/>
    </row>
    <row r="11" spans="1:9" s="12" customFormat="1" ht="20.100000000000001" customHeight="1" x14ac:dyDescent="0.2">
      <c r="A11" s="44" t="s">
        <v>46</v>
      </c>
      <c r="B11" s="1" t="s">
        <v>1</v>
      </c>
      <c r="C11" s="62" t="s">
        <v>64</v>
      </c>
      <c r="D11" s="28"/>
      <c r="E11" s="28"/>
      <c r="F11" s="30">
        <v>100</v>
      </c>
      <c r="G11" s="54"/>
      <c r="H11" s="31">
        <f t="shared" si="0"/>
        <v>0</v>
      </c>
      <c r="I11" s="29"/>
    </row>
    <row r="12" spans="1:9" s="12" customFormat="1" ht="20.100000000000001" customHeight="1" x14ac:dyDescent="0.2">
      <c r="A12" s="44" t="s">
        <v>31</v>
      </c>
      <c r="B12" s="1" t="s">
        <v>1</v>
      </c>
      <c r="C12" s="62" t="s">
        <v>64</v>
      </c>
      <c r="D12" s="28"/>
      <c r="E12" s="28"/>
      <c r="F12" s="30">
        <v>4600</v>
      </c>
      <c r="G12" s="54"/>
      <c r="H12" s="31">
        <f t="shared" si="0"/>
        <v>0</v>
      </c>
      <c r="I12" s="29"/>
    </row>
    <row r="13" spans="1:9" s="12" customFormat="1" ht="20.100000000000001" customHeight="1" x14ac:dyDescent="0.2">
      <c r="A13" s="44" t="s">
        <v>32</v>
      </c>
      <c r="B13" s="1" t="s">
        <v>1</v>
      </c>
      <c r="C13" s="15"/>
      <c r="D13" s="28"/>
      <c r="E13" s="28"/>
      <c r="F13" s="30">
        <v>500</v>
      </c>
      <c r="G13" s="54"/>
      <c r="H13" s="31">
        <f t="shared" si="0"/>
        <v>0</v>
      </c>
      <c r="I13" s="29"/>
    </row>
    <row r="14" spans="1:9" s="12" customFormat="1" ht="20.100000000000001" customHeight="1" x14ac:dyDescent="0.2">
      <c r="A14" s="41" t="s">
        <v>59</v>
      </c>
      <c r="B14" s="42"/>
      <c r="C14" s="42"/>
      <c r="D14" s="48"/>
      <c r="E14" s="48"/>
      <c r="F14" s="42"/>
      <c r="G14" s="55"/>
      <c r="H14" s="42"/>
      <c r="I14" s="49"/>
    </row>
    <row r="15" spans="1:9" s="12" customFormat="1" ht="20.100000000000001" customHeight="1" x14ac:dyDescent="0.2">
      <c r="A15" s="44" t="s">
        <v>26</v>
      </c>
      <c r="B15" s="1" t="s">
        <v>1</v>
      </c>
      <c r="C15" s="62" t="s">
        <v>64</v>
      </c>
      <c r="D15" s="28"/>
      <c r="E15" s="28"/>
      <c r="F15" s="30">
        <v>6000</v>
      </c>
      <c r="G15" s="54"/>
      <c r="H15" s="31">
        <f>G15*1.055</f>
        <v>0</v>
      </c>
      <c r="I15" s="29"/>
    </row>
    <row r="16" spans="1:9" s="12" customFormat="1" ht="20.100000000000001" customHeight="1" x14ac:dyDescent="0.2">
      <c r="A16" s="41" t="s">
        <v>44</v>
      </c>
      <c r="B16" s="42"/>
      <c r="C16" s="42"/>
      <c r="D16" s="48"/>
      <c r="E16" s="48"/>
      <c r="F16" s="42"/>
      <c r="G16" s="55"/>
      <c r="H16" s="42"/>
      <c r="I16" s="49"/>
    </row>
    <row r="17" spans="1:9" s="12" customFormat="1" ht="20.100000000000001" customHeight="1" x14ac:dyDescent="0.2">
      <c r="A17" s="61" t="s">
        <v>43</v>
      </c>
      <c r="B17" s="1" t="s">
        <v>1</v>
      </c>
      <c r="C17" s="15" t="s">
        <v>23</v>
      </c>
      <c r="D17" s="28"/>
      <c r="E17" s="28"/>
      <c r="F17" s="30">
        <v>40000</v>
      </c>
      <c r="G17" s="54"/>
      <c r="H17" s="31">
        <f>G17*1.055</f>
        <v>0</v>
      </c>
      <c r="I17" s="29"/>
    </row>
    <row r="18" spans="1:9" ht="20.100000000000001" customHeight="1" x14ac:dyDescent="0.2">
      <c r="A18" s="51" t="s">
        <v>58</v>
      </c>
      <c r="B18" s="1" t="s">
        <v>1</v>
      </c>
      <c r="C18" s="62" t="s">
        <v>64</v>
      </c>
      <c r="D18" s="28"/>
      <c r="E18" s="28"/>
      <c r="F18" s="30">
        <v>4000</v>
      </c>
      <c r="G18" s="54"/>
      <c r="H18" s="31">
        <f>G18*1.055</f>
        <v>0</v>
      </c>
      <c r="I18" s="29"/>
    </row>
    <row r="19" spans="1:9" s="12" customFormat="1" ht="20.100000000000001" customHeight="1" x14ac:dyDescent="0.2">
      <c r="A19" s="41" t="s">
        <v>13</v>
      </c>
      <c r="B19" s="42"/>
      <c r="C19" s="42"/>
      <c r="D19" s="48"/>
      <c r="E19" s="48"/>
      <c r="F19" s="42"/>
      <c r="G19" s="55"/>
      <c r="H19" s="45"/>
      <c r="I19" s="49"/>
    </row>
    <row r="20" spans="1:9" s="12" customFormat="1" ht="20.100000000000001" customHeight="1" thickBot="1" x14ac:dyDescent="0.25">
      <c r="A20" s="44" t="s">
        <v>12</v>
      </c>
      <c r="B20" s="1" t="s">
        <v>1</v>
      </c>
      <c r="C20" s="15"/>
      <c r="D20" s="28"/>
      <c r="E20" s="32"/>
      <c r="F20" s="33">
        <v>5</v>
      </c>
      <c r="G20" s="58"/>
      <c r="H20" s="34">
        <f>G20*1.055</f>
        <v>0</v>
      </c>
      <c r="I20" s="35"/>
    </row>
    <row r="21" spans="1:9" ht="18.75" customHeight="1" thickBot="1" x14ac:dyDescent="0.25">
      <c r="A21" s="81" t="s">
        <v>65</v>
      </c>
      <c r="B21" s="81"/>
      <c r="C21" s="81"/>
      <c r="D21" s="81"/>
      <c r="E21" s="71" t="s">
        <v>15</v>
      </c>
      <c r="F21" s="72"/>
      <c r="G21" s="72"/>
      <c r="H21" s="46">
        <f>SUMPRODUCT(H9:H20,F9:F20)</f>
        <v>0</v>
      </c>
      <c r="I21" s="36" t="s">
        <v>16</v>
      </c>
    </row>
    <row r="22" spans="1:9" ht="33" customHeight="1" x14ac:dyDescent="0.2">
      <c r="A22" s="82"/>
      <c r="B22" s="82"/>
      <c r="C22" s="82"/>
      <c r="D22" s="82"/>
    </row>
    <row r="23" spans="1:9" ht="33" customHeight="1" x14ac:dyDescent="0.2"/>
    <row r="24" spans="1:9" ht="18.75" x14ac:dyDescent="0.2">
      <c r="A24" s="37" t="s">
        <v>17</v>
      </c>
      <c r="B24" s="73">
        <v>15000</v>
      </c>
      <c r="C24" s="73"/>
      <c r="D24" s="74"/>
      <c r="F24" s="79" t="s">
        <v>7</v>
      </c>
      <c r="G24" s="79"/>
      <c r="H24" s="79"/>
      <c r="I24" s="79"/>
    </row>
    <row r="25" spans="1:9" ht="19.5" thickBot="1" x14ac:dyDescent="0.25">
      <c r="A25" s="38" t="s">
        <v>6</v>
      </c>
      <c r="B25" s="75">
        <f>B24*5.5/100</f>
        <v>825</v>
      </c>
      <c r="C25" s="75"/>
      <c r="D25" s="76"/>
      <c r="F25" s="79" t="s">
        <v>51</v>
      </c>
      <c r="G25" s="79"/>
      <c r="H25" s="79"/>
      <c r="I25" s="79"/>
    </row>
    <row r="26" spans="1:9" ht="19.5" thickTop="1" x14ac:dyDescent="0.2">
      <c r="A26" s="39" t="s">
        <v>18</v>
      </c>
      <c r="B26" s="77">
        <f>B24+B25</f>
        <v>15825</v>
      </c>
      <c r="C26" s="77"/>
      <c r="D26" s="78"/>
      <c r="F26" s="80" t="s">
        <v>8</v>
      </c>
      <c r="G26" s="80"/>
      <c r="H26" s="80"/>
      <c r="I26" s="40">
        <f>H21*10/100</f>
        <v>0</v>
      </c>
    </row>
    <row r="27" spans="1:9" ht="18.75" x14ac:dyDescent="0.2">
      <c r="A27" s="7"/>
      <c r="B27" s="7"/>
      <c r="C27" s="7"/>
      <c r="D27" s="6"/>
      <c r="F27" s="80" t="s">
        <v>22</v>
      </c>
      <c r="G27" s="80"/>
      <c r="H27" s="80"/>
      <c r="I27" s="47"/>
    </row>
    <row r="28" spans="1:9" ht="20.25" x14ac:dyDescent="0.2">
      <c r="A28" s="37" t="s">
        <v>19</v>
      </c>
      <c r="B28" s="73">
        <v>36000</v>
      </c>
      <c r="C28" s="73"/>
      <c r="D28" s="74"/>
      <c r="F28" s="22"/>
      <c r="G28" s="14"/>
      <c r="H28" s="14"/>
      <c r="I28" s="14"/>
    </row>
    <row r="29" spans="1:9" ht="21" thickBot="1" x14ac:dyDescent="0.25">
      <c r="A29" s="38" t="s">
        <v>6</v>
      </c>
      <c r="B29" s="75">
        <f>B28*5.5/100</f>
        <v>1980</v>
      </c>
      <c r="C29" s="75"/>
      <c r="D29" s="76"/>
      <c r="F29" s="22"/>
    </row>
    <row r="30" spans="1:9" ht="21" thickTop="1" x14ac:dyDescent="0.2">
      <c r="A30" s="39" t="s">
        <v>20</v>
      </c>
      <c r="B30" s="77">
        <f>B28+B29</f>
        <v>37980</v>
      </c>
      <c r="C30" s="77"/>
      <c r="D30" s="78"/>
      <c r="F30" s="27"/>
    </row>
    <row r="31" spans="1:9" ht="35.1" customHeight="1" x14ac:dyDescent="0.2"/>
    <row r="32" spans="1:9" ht="35.1" customHeight="1" x14ac:dyDescent="0.2"/>
    <row r="33" spans="1:9" ht="35.1" customHeight="1" x14ac:dyDescent="0.2"/>
    <row r="34" spans="1:9" ht="35.1" customHeight="1" x14ac:dyDescent="0.2"/>
    <row r="35" spans="1:9" ht="35.1" customHeight="1" x14ac:dyDescent="0.2">
      <c r="A35" s="7"/>
      <c r="B35" s="7"/>
      <c r="C35" s="7"/>
      <c r="D35" s="7"/>
      <c r="F35" s="7"/>
      <c r="G35" s="7"/>
      <c r="H35" s="7"/>
      <c r="I35" s="7"/>
    </row>
    <row r="36" spans="1:9" s="13" customFormat="1" ht="26.1" customHeight="1" x14ac:dyDescent="0.25"/>
    <row r="37" spans="1:9" s="13" customFormat="1" ht="26.1" customHeight="1" x14ac:dyDescent="0.25"/>
    <row r="38" spans="1:9" s="13" customFormat="1" ht="26.1" customHeight="1" x14ac:dyDescent="0.25"/>
    <row r="39" spans="1:9" s="14" customFormat="1" ht="26.1" customHeight="1" x14ac:dyDescent="0.2"/>
    <row r="40" spans="1:9" ht="26.1" customHeight="1" x14ac:dyDescent="0.2">
      <c r="A40" s="7"/>
      <c r="B40" s="7"/>
      <c r="C40" s="7"/>
      <c r="D40" s="7"/>
      <c r="F40" s="7"/>
      <c r="G40" s="7"/>
      <c r="H40" s="7"/>
      <c r="I40" s="7"/>
    </row>
    <row r="41" spans="1:9" s="13" customFormat="1" ht="26.1" customHeight="1" x14ac:dyDescent="0.25"/>
    <row r="42" spans="1:9" ht="26.1" customHeight="1" x14ac:dyDescent="0.2"/>
    <row r="43" spans="1:9" x14ac:dyDescent="0.2">
      <c r="E43" s="7"/>
    </row>
    <row r="44" spans="1:9" ht="12.75" x14ac:dyDescent="0.2">
      <c r="A44" s="7"/>
      <c r="E44" s="7"/>
    </row>
  </sheetData>
  <sheetProtection password="CAC3" sheet="1" objects="1" scenarios="1"/>
  <mergeCells count="16">
    <mergeCell ref="B24:D24"/>
    <mergeCell ref="F24:I24"/>
    <mergeCell ref="A1:I1"/>
    <mergeCell ref="A2:I2"/>
    <mergeCell ref="B3:E3"/>
    <mergeCell ref="B5:E5"/>
    <mergeCell ref="E21:G21"/>
    <mergeCell ref="A21:D22"/>
    <mergeCell ref="B29:D29"/>
    <mergeCell ref="B30:D30"/>
    <mergeCell ref="B25:D25"/>
    <mergeCell ref="F25:I25"/>
    <mergeCell ref="B26:D26"/>
    <mergeCell ref="F26:H26"/>
    <mergeCell ref="F27:H27"/>
    <mergeCell ref="B28:D2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-0.249977111117893"/>
  </sheetPr>
  <dimension ref="A1:I40"/>
  <sheetViews>
    <sheetView zoomScale="75" zoomScaleNormal="75" workbookViewId="0">
      <selection activeCell="A7" sqref="A7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8.140625" style="26" bestFit="1" customWidth="1"/>
    <col min="7" max="7" width="22.7109375" style="20" customWidth="1"/>
    <col min="8" max="8" width="22.7109375" style="23" customWidth="1"/>
    <col min="9" max="9" width="32.5703125" style="6" customWidth="1"/>
    <col min="10" max="16384" width="11.42578125" style="7"/>
  </cols>
  <sheetData>
    <row r="1" spans="1:9" s="2" customFormat="1" ht="39" customHeight="1" x14ac:dyDescent="0.2">
      <c r="A1" s="63" t="s">
        <v>24</v>
      </c>
      <c r="B1" s="63"/>
      <c r="C1" s="63"/>
      <c r="D1" s="63"/>
      <c r="E1" s="63"/>
      <c r="F1" s="63"/>
      <c r="G1" s="63"/>
      <c r="H1" s="63"/>
      <c r="I1" s="63"/>
    </row>
    <row r="2" spans="1:9" ht="53.2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48</v>
      </c>
      <c r="B3" s="65" t="s">
        <v>21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44.25" customHeight="1" x14ac:dyDescent="0.2">
      <c r="A6" s="3"/>
      <c r="B6" s="4"/>
      <c r="C6" s="4"/>
      <c r="D6" s="5"/>
      <c r="E6" s="5"/>
      <c r="F6" s="25"/>
    </row>
    <row r="7" spans="1:9" ht="78.75" x14ac:dyDescent="0.2">
      <c r="A7" s="17" t="s">
        <v>62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8"/>
      <c r="E8" s="48"/>
      <c r="F8" s="42"/>
      <c r="G8" s="55"/>
      <c r="H8" s="42"/>
      <c r="I8" s="49"/>
    </row>
    <row r="9" spans="1:9" s="12" customFormat="1" ht="20.100000000000001" customHeight="1" x14ac:dyDescent="0.2">
      <c r="A9" s="44" t="s">
        <v>46</v>
      </c>
      <c r="B9" s="1" t="s">
        <v>1</v>
      </c>
      <c r="C9" s="15" t="s">
        <v>23</v>
      </c>
      <c r="D9" s="28"/>
      <c r="E9" s="28"/>
      <c r="F9" s="30">
        <v>200</v>
      </c>
      <c r="G9" s="54"/>
      <c r="H9" s="31">
        <f>G9*1.055</f>
        <v>0</v>
      </c>
      <c r="I9" s="29"/>
    </row>
    <row r="10" spans="1:9" s="12" customFormat="1" ht="20.100000000000001" customHeight="1" x14ac:dyDescent="0.2">
      <c r="A10" s="44" t="s">
        <v>31</v>
      </c>
      <c r="B10" s="1" t="s">
        <v>1</v>
      </c>
      <c r="C10" s="15" t="s">
        <v>23</v>
      </c>
      <c r="D10" s="28"/>
      <c r="E10" s="28"/>
      <c r="F10" s="30">
        <v>200</v>
      </c>
      <c r="G10" s="54"/>
      <c r="H10" s="31">
        <f t="shared" ref="H10" si="0">G10*1.055</f>
        <v>0</v>
      </c>
      <c r="I10" s="29"/>
    </row>
    <row r="11" spans="1:9" s="12" customFormat="1" ht="20.100000000000001" customHeight="1" x14ac:dyDescent="0.2">
      <c r="A11" s="41" t="s">
        <v>59</v>
      </c>
      <c r="B11" s="42"/>
      <c r="C11" s="42"/>
      <c r="D11" s="42"/>
      <c r="E11" s="42"/>
      <c r="F11" s="42"/>
      <c r="G11" s="42"/>
      <c r="H11" s="42"/>
      <c r="I11" s="43"/>
    </row>
    <row r="12" spans="1:9" s="12" customFormat="1" ht="20.100000000000001" customHeight="1" x14ac:dyDescent="0.2">
      <c r="A12" s="44" t="s">
        <v>26</v>
      </c>
      <c r="B12" s="1" t="s">
        <v>1</v>
      </c>
      <c r="C12" s="15" t="s">
        <v>23</v>
      </c>
      <c r="D12" s="28"/>
      <c r="E12" s="28"/>
      <c r="F12" s="30">
        <v>11000</v>
      </c>
      <c r="G12" s="54"/>
      <c r="H12" s="31">
        <f>G12*1.055</f>
        <v>0</v>
      </c>
      <c r="I12" s="29"/>
    </row>
    <row r="13" spans="1:9" s="12" customFormat="1" ht="20.100000000000001" customHeight="1" x14ac:dyDescent="0.2">
      <c r="A13" s="44" t="s">
        <v>30</v>
      </c>
      <c r="B13" s="1" t="s">
        <v>1</v>
      </c>
      <c r="C13" s="15" t="s">
        <v>23</v>
      </c>
      <c r="D13" s="28"/>
      <c r="E13" s="28"/>
      <c r="F13" s="30">
        <v>4500</v>
      </c>
      <c r="G13" s="54"/>
      <c r="H13" s="31">
        <f t="shared" ref="H13" si="1">G13*1.055</f>
        <v>0</v>
      </c>
      <c r="I13" s="29"/>
    </row>
    <row r="14" spans="1:9" s="12" customFormat="1" ht="20.100000000000001" customHeight="1" x14ac:dyDescent="0.2">
      <c r="A14" s="44" t="s">
        <v>29</v>
      </c>
      <c r="B14" s="1" t="s">
        <v>1</v>
      </c>
      <c r="C14" s="15" t="s">
        <v>23</v>
      </c>
      <c r="D14" s="28"/>
      <c r="E14" s="28"/>
      <c r="F14" s="30">
        <v>4000</v>
      </c>
      <c r="G14" s="54"/>
      <c r="H14" s="31">
        <f>G14*1.055</f>
        <v>0</v>
      </c>
      <c r="I14" s="29"/>
    </row>
    <row r="15" spans="1:9" s="12" customFormat="1" ht="20.100000000000001" customHeight="1" x14ac:dyDescent="0.2">
      <c r="A15" s="44" t="s">
        <v>28</v>
      </c>
      <c r="B15" s="1" t="s">
        <v>1</v>
      </c>
      <c r="C15" s="15" t="s">
        <v>23</v>
      </c>
      <c r="D15" s="28"/>
      <c r="E15" s="28"/>
      <c r="F15" s="30">
        <v>44000</v>
      </c>
      <c r="G15" s="54"/>
      <c r="H15" s="31">
        <f>G15*1.055</f>
        <v>0</v>
      </c>
      <c r="I15" s="29"/>
    </row>
    <row r="16" spans="1:9" s="12" customFormat="1" ht="20.100000000000001" customHeight="1" x14ac:dyDescent="0.2">
      <c r="A16" s="41" t="s">
        <v>37</v>
      </c>
      <c r="B16" s="42"/>
      <c r="C16" s="42"/>
      <c r="D16" s="48"/>
      <c r="E16" s="48"/>
      <c r="F16" s="42"/>
      <c r="G16" s="55"/>
      <c r="H16" s="42"/>
      <c r="I16" s="49"/>
    </row>
    <row r="17" spans="1:9" ht="20.100000000000001" customHeight="1" thickBot="1" x14ac:dyDescent="0.25">
      <c r="A17" s="51" t="s">
        <v>58</v>
      </c>
      <c r="B17" s="1" t="s">
        <v>1</v>
      </c>
      <c r="C17" s="15" t="s">
        <v>23</v>
      </c>
      <c r="D17" s="28"/>
      <c r="E17" s="28"/>
      <c r="F17" s="30">
        <v>2900</v>
      </c>
      <c r="G17" s="54"/>
      <c r="H17" s="31">
        <f>G17*1.055</f>
        <v>0</v>
      </c>
      <c r="I17" s="29"/>
    </row>
    <row r="18" spans="1:9" ht="30.75" customHeight="1" thickBot="1" x14ac:dyDescent="0.25">
      <c r="A18" s="7"/>
      <c r="B18" s="27"/>
      <c r="C18" s="27"/>
      <c r="D18" s="27"/>
      <c r="E18" s="71" t="s">
        <v>15</v>
      </c>
      <c r="F18" s="72"/>
      <c r="G18" s="72"/>
      <c r="H18" s="46">
        <f>SUMPRODUCT(H9:H17,F9:F17)</f>
        <v>0</v>
      </c>
      <c r="I18" s="36" t="s">
        <v>16</v>
      </c>
    </row>
    <row r="19" spans="1:9" ht="33" customHeight="1" x14ac:dyDescent="0.2"/>
    <row r="20" spans="1:9" ht="18.75" x14ac:dyDescent="0.2">
      <c r="A20" s="37" t="s">
        <v>17</v>
      </c>
      <c r="B20" s="73">
        <v>15000</v>
      </c>
      <c r="C20" s="73"/>
      <c r="D20" s="74"/>
      <c r="F20" s="79" t="s">
        <v>7</v>
      </c>
      <c r="G20" s="79"/>
      <c r="H20" s="79"/>
      <c r="I20" s="79"/>
    </row>
    <row r="21" spans="1:9" ht="19.5" thickBot="1" x14ac:dyDescent="0.25">
      <c r="A21" s="38" t="s">
        <v>6</v>
      </c>
      <c r="B21" s="75">
        <f>B20*5.5/100</f>
        <v>825</v>
      </c>
      <c r="C21" s="75"/>
      <c r="D21" s="76"/>
      <c r="F21" s="79" t="s">
        <v>51</v>
      </c>
      <c r="G21" s="79"/>
      <c r="H21" s="79"/>
      <c r="I21" s="79"/>
    </row>
    <row r="22" spans="1:9" ht="19.5" thickTop="1" x14ac:dyDescent="0.2">
      <c r="A22" s="39" t="s">
        <v>18</v>
      </c>
      <c r="B22" s="77">
        <f>B20+B21</f>
        <v>15825</v>
      </c>
      <c r="C22" s="77"/>
      <c r="D22" s="78"/>
      <c r="F22" s="80" t="s">
        <v>8</v>
      </c>
      <c r="G22" s="80"/>
      <c r="H22" s="80"/>
      <c r="I22" s="40">
        <f>H18*10/100</f>
        <v>0</v>
      </c>
    </row>
    <row r="23" spans="1:9" ht="18.75" x14ac:dyDescent="0.2">
      <c r="A23" s="7"/>
      <c r="B23" s="7"/>
      <c r="C23" s="7"/>
      <c r="D23" s="6"/>
      <c r="F23" s="80" t="s">
        <v>22</v>
      </c>
      <c r="G23" s="80"/>
      <c r="H23" s="80"/>
      <c r="I23" s="47"/>
    </row>
    <row r="24" spans="1:9" ht="18" x14ac:dyDescent="0.2">
      <c r="A24" s="37" t="s">
        <v>19</v>
      </c>
      <c r="B24" s="73">
        <v>36000</v>
      </c>
      <c r="C24" s="73"/>
      <c r="D24" s="74"/>
      <c r="G24" s="14"/>
      <c r="H24" s="14"/>
      <c r="I24" s="14"/>
    </row>
    <row r="25" spans="1:9" ht="21" thickBot="1" x14ac:dyDescent="0.25">
      <c r="A25" s="38" t="s">
        <v>6</v>
      </c>
      <c r="B25" s="75">
        <f>B24*5.5/100</f>
        <v>1980</v>
      </c>
      <c r="C25" s="75"/>
      <c r="D25" s="76"/>
      <c r="F25" s="22"/>
    </row>
    <row r="26" spans="1:9" ht="21" thickTop="1" x14ac:dyDescent="0.2">
      <c r="A26" s="39" t="s">
        <v>20</v>
      </c>
      <c r="B26" s="77">
        <f>B24+B25</f>
        <v>37980</v>
      </c>
      <c r="C26" s="77"/>
      <c r="D26" s="78"/>
      <c r="F26" s="27"/>
    </row>
    <row r="27" spans="1:9" ht="35.1" customHeight="1" x14ac:dyDescent="0.2"/>
    <row r="28" spans="1:9" ht="35.1" customHeight="1" x14ac:dyDescent="0.2"/>
    <row r="29" spans="1:9" ht="35.1" customHeight="1" x14ac:dyDescent="0.2"/>
    <row r="30" spans="1:9" ht="35.1" customHeight="1" x14ac:dyDescent="0.2"/>
    <row r="31" spans="1:9" ht="35.1" customHeight="1" x14ac:dyDescent="0.2">
      <c r="A31" s="7"/>
      <c r="B31" s="7"/>
      <c r="C31" s="7"/>
      <c r="D31" s="7"/>
      <c r="F31" s="7"/>
      <c r="G31" s="7"/>
      <c r="H31" s="7"/>
      <c r="I31" s="7"/>
    </row>
    <row r="32" spans="1:9" s="13" customFormat="1" ht="26.1" customHeight="1" x14ac:dyDescent="0.25"/>
    <row r="33" spans="1:9" s="13" customFormat="1" ht="26.1" customHeight="1" x14ac:dyDescent="0.25"/>
    <row r="34" spans="1:9" s="13" customFormat="1" ht="26.1" customHeight="1" x14ac:dyDescent="0.25"/>
    <row r="35" spans="1:9" s="14" customFormat="1" ht="26.1" customHeight="1" x14ac:dyDescent="0.2"/>
    <row r="36" spans="1:9" ht="26.1" customHeight="1" x14ac:dyDescent="0.2">
      <c r="A36" s="7"/>
      <c r="B36" s="7"/>
      <c r="C36" s="7"/>
      <c r="D36" s="7"/>
      <c r="F36" s="7"/>
      <c r="G36" s="7"/>
      <c r="H36" s="7"/>
      <c r="I36" s="7"/>
    </row>
    <row r="37" spans="1:9" s="13" customFormat="1" ht="26.1" customHeight="1" x14ac:dyDescent="0.25"/>
    <row r="38" spans="1:9" s="26" customFormat="1" ht="26.1" customHeight="1" x14ac:dyDescent="0.2">
      <c r="A38" s="11"/>
      <c r="B38" s="12"/>
      <c r="C38" s="12"/>
      <c r="D38" s="12"/>
      <c r="E38" s="12"/>
      <c r="G38" s="20"/>
      <c r="H38" s="23"/>
      <c r="I38" s="6"/>
    </row>
    <row r="39" spans="1:9" s="26" customFormat="1" x14ac:dyDescent="0.2">
      <c r="A39" s="11"/>
      <c r="B39" s="12"/>
      <c r="C39" s="12"/>
      <c r="D39" s="12"/>
      <c r="E39" s="7"/>
      <c r="G39" s="20"/>
      <c r="H39" s="23"/>
      <c r="I39" s="6"/>
    </row>
    <row r="40" spans="1:9" s="26" customFormat="1" ht="12.75" x14ac:dyDescent="0.2">
      <c r="A40" s="7"/>
      <c r="B40" s="12"/>
      <c r="C40" s="12"/>
      <c r="D40" s="12"/>
      <c r="E40" s="7"/>
      <c r="G40" s="20"/>
      <c r="H40" s="23"/>
      <c r="I40" s="6"/>
    </row>
  </sheetData>
  <sheetProtection password="CAC3" sheet="1" objects="1" scenarios="1"/>
  <mergeCells count="15">
    <mergeCell ref="A1:I1"/>
    <mergeCell ref="A2:I2"/>
    <mergeCell ref="B3:E3"/>
    <mergeCell ref="B5:E5"/>
    <mergeCell ref="E18:G18"/>
    <mergeCell ref="B24:D24"/>
    <mergeCell ref="B25:D25"/>
    <mergeCell ref="B26:D26"/>
    <mergeCell ref="B20:D20"/>
    <mergeCell ref="F20:I20"/>
    <mergeCell ref="B21:D21"/>
    <mergeCell ref="F21:I21"/>
    <mergeCell ref="B22:D22"/>
    <mergeCell ref="F22:H22"/>
    <mergeCell ref="F23:H2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6BC3F-517A-44D2-A838-1067A8CDF47F}">
  <sheetPr>
    <tabColor theme="7" tint="-0.249977111117893"/>
  </sheetPr>
  <dimension ref="A1:I41"/>
  <sheetViews>
    <sheetView zoomScale="75" zoomScaleNormal="75" workbookViewId="0">
      <selection activeCell="F3" sqref="F3"/>
    </sheetView>
  </sheetViews>
  <sheetFormatPr baseColWidth="10" defaultRowHeight="14.25" x14ac:dyDescent="0.2"/>
  <cols>
    <col min="1" max="1" width="60.85546875" style="11" customWidth="1"/>
    <col min="2" max="2" width="10.7109375" style="12" customWidth="1"/>
    <col min="3" max="3" width="6.28515625" style="12" customWidth="1"/>
    <col min="4" max="4" width="21.85546875" style="12" customWidth="1"/>
    <col min="5" max="5" width="24.140625" style="12" customWidth="1"/>
    <col min="6" max="6" width="18.140625" style="26" bestFit="1" customWidth="1"/>
    <col min="7" max="7" width="22.7109375" style="20" customWidth="1"/>
    <col min="8" max="8" width="22.7109375" style="23" customWidth="1"/>
    <col min="9" max="9" width="32.5703125" style="6" customWidth="1"/>
    <col min="10" max="16384" width="11.42578125" style="7"/>
  </cols>
  <sheetData>
    <row r="1" spans="1:9" s="2" customFormat="1" ht="49.5" customHeight="1" x14ac:dyDescent="0.2">
      <c r="A1" s="63" t="s">
        <v>24</v>
      </c>
      <c r="B1" s="63"/>
      <c r="C1" s="63"/>
      <c r="D1" s="63"/>
      <c r="E1" s="63"/>
      <c r="F1" s="63"/>
      <c r="G1" s="63"/>
      <c r="H1" s="63"/>
      <c r="I1" s="63"/>
    </row>
    <row r="2" spans="1:9" ht="51.75" customHeight="1" x14ac:dyDescent="0.2">
      <c r="A2" s="64" t="s">
        <v>11</v>
      </c>
      <c r="B2" s="64"/>
      <c r="C2" s="64"/>
      <c r="D2" s="64"/>
      <c r="E2" s="64"/>
      <c r="F2" s="64"/>
      <c r="G2" s="64"/>
      <c r="H2" s="64"/>
      <c r="I2" s="64"/>
    </row>
    <row r="3" spans="1:9" ht="20.100000000000001" customHeight="1" x14ac:dyDescent="0.2">
      <c r="A3" s="8" t="s">
        <v>47</v>
      </c>
      <c r="B3" s="65" t="s">
        <v>21</v>
      </c>
      <c r="C3" s="66"/>
      <c r="D3" s="66"/>
      <c r="E3" s="67"/>
      <c r="F3" s="24"/>
    </row>
    <row r="4" spans="1:9" ht="20.100000000000001" customHeight="1" x14ac:dyDescent="0.2">
      <c r="A4" s="9"/>
      <c r="B4" s="4"/>
      <c r="C4" s="4"/>
      <c r="D4" s="5"/>
      <c r="E4" s="5"/>
      <c r="F4" s="25"/>
    </row>
    <row r="5" spans="1:9" ht="19.5" customHeight="1" x14ac:dyDescent="0.2">
      <c r="A5" s="10" t="s">
        <v>4</v>
      </c>
      <c r="B5" s="68"/>
      <c r="C5" s="69"/>
      <c r="D5" s="69"/>
      <c r="E5" s="70"/>
      <c r="F5" s="25"/>
    </row>
    <row r="6" spans="1:9" ht="40.5" customHeight="1" x14ac:dyDescent="0.2">
      <c r="A6" s="3"/>
      <c r="B6" s="4"/>
      <c r="C6" s="4"/>
      <c r="D6" s="5"/>
      <c r="E6" s="5"/>
      <c r="F6" s="25"/>
    </row>
    <row r="7" spans="1:9" ht="78.75" x14ac:dyDescent="0.2">
      <c r="A7" s="17" t="s">
        <v>63</v>
      </c>
      <c r="B7" s="18" t="s">
        <v>1</v>
      </c>
      <c r="C7" s="19" t="s">
        <v>5</v>
      </c>
      <c r="D7" s="17" t="s">
        <v>2</v>
      </c>
      <c r="E7" s="17" t="s">
        <v>3</v>
      </c>
      <c r="F7" s="16" t="s">
        <v>27</v>
      </c>
      <c r="G7" s="21" t="s">
        <v>9</v>
      </c>
      <c r="H7" s="21" t="s">
        <v>14</v>
      </c>
      <c r="I7" s="18" t="s">
        <v>0</v>
      </c>
    </row>
    <row r="8" spans="1:9" s="12" customFormat="1" ht="20.100000000000001" customHeight="1" x14ac:dyDescent="0.2">
      <c r="A8" s="41" t="s">
        <v>60</v>
      </c>
      <c r="B8" s="42"/>
      <c r="C8" s="42"/>
      <c r="D8" s="48"/>
      <c r="E8" s="48"/>
      <c r="F8" s="42"/>
      <c r="G8" s="55"/>
      <c r="H8" s="42"/>
      <c r="I8" s="49"/>
    </row>
    <row r="9" spans="1:9" s="12" customFormat="1" ht="20.100000000000001" customHeight="1" x14ac:dyDescent="0.2">
      <c r="A9" s="44" t="s">
        <v>46</v>
      </c>
      <c r="B9" s="1" t="s">
        <v>1</v>
      </c>
      <c r="C9" s="62" t="s">
        <v>64</v>
      </c>
      <c r="D9" s="28"/>
      <c r="E9" s="28"/>
      <c r="F9" s="30">
        <v>200</v>
      </c>
      <c r="G9" s="54"/>
      <c r="H9" s="31">
        <f>G9*1.055</f>
        <v>0</v>
      </c>
      <c r="I9" s="29"/>
    </row>
    <row r="10" spans="1:9" s="12" customFormat="1" ht="20.100000000000001" customHeight="1" x14ac:dyDescent="0.2">
      <c r="A10" s="44" t="s">
        <v>31</v>
      </c>
      <c r="B10" s="1" t="s">
        <v>1</v>
      </c>
      <c r="C10" s="62" t="s">
        <v>64</v>
      </c>
      <c r="D10" s="28"/>
      <c r="E10" s="28"/>
      <c r="F10" s="30">
        <v>200</v>
      </c>
      <c r="G10" s="54"/>
      <c r="H10" s="31">
        <f t="shared" ref="H10" si="0">G10*1.055</f>
        <v>0</v>
      </c>
      <c r="I10" s="29"/>
    </row>
    <row r="11" spans="1:9" s="12" customFormat="1" ht="20.100000000000001" customHeight="1" x14ac:dyDescent="0.2">
      <c r="A11" s="41" t="s">
        <v>59</v>
      </c>
      <c r="B11" s="42"/>
      <c r="C11" s="42"/>
      <c r="D11" s="42"/>
      <c r="E11" s="42"/>
      <c r="F11" s="42"/>
      <c r="G11" s="42"/>
      <c r="H11" s="42"/>
      <c r="I11" s="43"/>
    </row>
    <row r="12" spans="1:9" s="12" customFormat="1" ht="20.100000000000001" customHeight="1" x14ac:dyDescent="0.2">
      <c r="A12" s="44" t="s">
        <v>26</v>
      </c>
      <c r="B12" s="1" t="s">
        <v>1</v>
      </c>
      <c r="C12" s="62" t="s">
        <v>64</v>
      </c>
      <c r="D12" s="28"/>
      <c r="E12" s="28"/>
      <c r="F12" s="30">
        <v>11000</v>
      </c>
      <c r="G12" s="54"/>
      <c r="H12" s="31">
        <f>G12*1.055</f>
        <v>0</v>
      </c>
      <c r="I12" s="29"/>
    </row>
    <row r="13" spans="1:9" s="12" customFormat="1" ht="20.100000000000001" customHeight="1" x14ac:dyDescent="0.2">
      <c r="A13" s="44" t="s">
        <v>30</v>
      </c>
      <c r="B13" s="1" t="s">
        <v>1</v>
      </c>
      <c r="C13" s="62" t="s">
        <v>64</v>
      </c>
      <c r="D13" s="28"/>
      <c r="E13" s="28"/>
      <c r="F13" s="30">
        <v>4500</v>
      </c>
      <c r="G13" s="54"/>
      <c r="H13" s="31">
        <f t="shared" ref="H13" si="1">G13*1.055</f>
        <v>0</v>
      </c>
      <c r="I13" s="29"/>
    </row>
    <row r="14" spans="1:9" s="12" customFormat="1" ht="20.100000000000001" customHeight="1" x14ac:dyDescent="0.2">
      <c r="A14" s="44" t="s">
        <v>29</v>
      </c>
      <c r="B14" s="1" t="s">
        <v>1</v>
      </c>
      <c r="C14" s="62" t="s">
        <v>64</v>
      </c>
      <c r="D14" s="28"/>
      <c r="E14" s="28"/>
      <c r="F14" s="30">
        <v>4000</v>
      </c>
      <c r="G14" s="54"/>
      <c r="H14" s="31">
        <f>G14*1.055</f>
        <v>0</v>
      </c>
      <c r="I14" s="29"/>
    </row>
    <row r="15" spans="1:9" s="12" customFormat="1" ht="20.100000000000001" customHeight="1" x14ac:dyDescent="0.2">
      <c r="A15" s="41" t="s">
        <v>44</v>
      </c>
      <c r="B15" s="42"/>
      <c r="C15" s="42"/>
      <c r="D15" s="48"/>
      <c r="E15" s="48"/>
      <c r="F15" s="42"/>
      <c r="G15" s="55"/>
      <c r="H15" s="42"/>
      <c r="I15" s="49"/>
    </row>
    <row r="16" spans="1:9" s="12" customFormat="1" ht="20.100000000000001" customHeight="1" x14ac:dyDescent="0.2">
      <c r="A16" s="61" t="s">
        <v>43</v>
      </c>
      <c r="B16" s="1" t="s">
        <v>1</v>
      </c>
      <c r="C16" s="15" t="s">
        <v>23</v>
      </c>
      <c r="D16" s="28"/>
      <c r="E16" s="28"/>
      <c r="F16" s="30">
        <v>44000</v>
      </c>
      <c r="G16" s="54"/>
      <c r="H16" s="31">
        <f>G16*1.055</f>
        <v>0</v>
      </c>
      <c r="I16" s="29"/>
    </row>
    <row r="17" spans="1:9" ht="20.100000000000001" customHeight="1" thickBot="1" x14ac:dyDescent="0.25">
      <c r="A17" s="51" t="s">
        <v>58</v>
      </c>
      <c r="B17" s="1" t="s">
        <v>1</v>
      </c>
      <c r="C17" s="62" t="s">
        <v>64</v>
      </c>
      <c r="D17" s="28"/>
      <c r="E17" s="28"/>
      <c r="F17" s="30">
        <v>2900</v>
      </c>
      <c r="G17" s="54"/>
      <c r="H17" s="31">
        <f>G17*1.055</f>
        <v>0</v>
      </c>
      <c r="I17" s="29"/>
    </row>
    <row r="18" spans="1:9" ht="30.75" customHeight="1" thickBot="1" x14ac:dyDescent="0.25">
      <c r="A18" s="81" t="s">
        <v>65</v>
      </c>
      <c r="B18" s="81"/>
      <c r="C18" s="81"/>
      <c r="D18" s="81"/>
      <c r="E18" s="86" t="s">
        <v>15</v>
      </c>
      <c r="F18" s="87"/>
      <c r="G18" s="88"/>
      <c r="H18" s="46">
        <f>SUMPRODUCT(H9:H17,F9:F17)</f>
        <v>0</v>
      </c>
      <c r="I18" s="36" t="s">
        <v>16</v>
      </c>
    </row>
    <row r="19" spans="1:9" ht="33" customHeight="1" x14ac:dyDescent="0.2">
      <c r="A19" s="82"/>
      <c r="B19" s="82"/>
      <c r="C19" s="82"/>
      <c r="D19" s="82"/>
    </row>
    <row r="20" spans="1:9" ht="33" customHeight="1" x14ac:dyDescent="0.2"/>
    <row r="21" spans="1:9" ht="18.75" x14ac:dyDescent="0.2">
      <c r="A21" s="37" t="s">
        <v>17</v>
      </c>
      <c r="B21" s="85">
        <v>15000</v>
      </c>
      <c r="C21" s="73"/>
      <c r="D21" s="74"/>
      <c r="F21" s="79" t="s">
        <v>7</v>
      </c>
      <c r="G21" s="79"/>
      <c r="H21" s="79"/>
      <c r="I21" s="79"/>
    </row>
    <row r="22" spans="1:9" ht="19.5" thickBot="1" x14ac:dyDescent="0.25">
      <c r="A22" s="38" t="s">
        <v>6</v>
      </c>
      <c r="B22" s="83">
        <f>B21*5.5/100</f>
        <v>825</v>
      </c>
      <c r="C22" s="75"/>
      <c r="D22" s="76"/>
      <c r="F22" s="79" t="s">
        <v>51</v>
      </c>
      <c r="G22" s="79"/>
      <c r="H22" s="79"/>
      <c r="I22" s="79"/>
    </row>
    <row r="23" spans="1:9" ht="19.5" thickTop="1" x14ac:dyDescent="0.2">
      <c r="A23" s="39" t="s">
        <v>18</v>
      </c>
      <c r="B23" s="84">
        <f>B21+B22</f>
        <v>15825</v>
      </c>
      <c r="C23" s="77"/>
      <c r="D23" s="78"/>
      <c r="F23" s="80" t="s">
        <v>8</v>
      </c>
      <c r="G23" s="80"/>
      <c r="H23" s="80"/>
      <c r="I23" s="40">
        <f>H18*10/100</f>
        <v>0</v>
      </c>
    </row>
    <row r="24" spans="1:9" ht="18.75" x14ac:dyDescent="0.2">
      <c r="A24" s="7"/>
      <c r="B24" s="7"/>
      <c r="C24" s="7"/>
      <c r="D24" s="6"/>
      <c r="F24" s="80" t="s">
        <v>22</v>
      </c>
      <c r="G24" s="80"/>
      <c r="H24" s="80"/>
      <c r="I24" s="47"/>
    </row>
    <row r="25" spans="1:9" ht="18" x14ac:dyDescent="0.2">
      <c r="A25" s="37" t="s">
        <v>19</v>
      </c>
      <c r="B25" s="73">
        <v>36000</v>
      </c>
      <c r="C25" s="73"/>
      <c r="D25" s="74"/>
      <c r="G25" s="14"/>
      <c r="H25" s="14"/>
      <c r="I25" s="14"/>
    </row>
    <row r="26" spans="1:9" ht="21" thickBot="1" x14ac:dyDescent="0.25">
      <c r="A26" s="38" t="s">
        <v>6</v>
      </c>
      <c r="B26" s="75">
        <f>B25*5.5/100</f>
        <v>1980</v>
      </c>
      <c r="C26" s="75"/>
      <c r="D26" s="76"/>
      <c r="F26" s="22"/>
    </row>
    <row r="27" spans="1:9" ht="35.1" customHeight="1" thickTop="1" x14ac:dyDescent="0.2">
      <c r="A27" s="39" t="s">
        <v>20</v>
      </c>
      <c r="B27" s="77">
        <f>B25+B26</f>
        <v>37980</v>
      </c>
      <c r="C27" s="77"/>
      <c r="D27" s="78"/>
      <c r="F27" s="27"/>
    </row>
    <row r="28" spans="1:9" ht="35.1" customHeight="1" x14ac:dyDescent="0.2"/>
    <row r="29" spans="1:9" ht="35.1" customHeight="1" x14ac:dyDescent="0.2"/>
    <row r="30" spans="1:9" ht="35.1" customHeight="1" x14ac:dyDescent="0.2"/>
    <row r="31" spans="1:9" ht="35.1" customHeight="1" x14ac:dyDescent="0.2"/>
    <row r="32" spans="1:9" ht="35.1" customHeight="1" x14ac:dyDescent="0.2">
      <c r="A32" s="7"/>
      <c r="B32" s="7"/>
      <c r="C32" s="7"/>
      <c r="D32" s="7"/>
      <c r="F32" s="7"/>
      <c r="G32" s="7"/>
      <c r="H32" s="7"/>
      <c r="I32" s="7"/>
    </row>
    <row r="33" spans="1:9" s="13" customFormat="1" ht="26.1" customHeight="1" x14ac:dyDescent="0.25"/>
    <row r="34" spans="1:9" s="13" customFormat="1" ht="26.1" customHeight="1" x14ac:dyDescent="0.25"/>
    <row r="35" spans="1:9" s="13" customFormat="1" ht="26.1" customHeight="1" x14ac:dyDescent="0.25"/>
    <row r="36" spans="1:9" s="14" customFormat="1" ht="26.1" customHeight="1" x14ac:dyDescent="0.2"/>
    <row r="37" spans="1:9" ht="26.1" customHeight="1" x14ac:dyDescent="0.2">
      <c r="A37" s="7"/>
      <c r="B37" s="7"/>
      <c r="C37" s="7"/>
      <c r="D37" s="7"/>
      <c r="F37" s="7"/>
      <c r="G37" s="7"/>
      <c r="H37" s="7"/>
      <c r="I37" s="7"/>
    </row>
    <row r="38" spans="1:9" s="13" customFormat="1" ht="26.1" customHeight="1" x14ac:dyDescent="0.25"/>
    <row r="39" spans="1:9" s="26" customFormat="1" ht="26.1" customHeight="1" x14ac:dyDescent="0.2">
      <c r="A39" s="11"/>
      <c r="B39" s="12"/>
      <c r="C39" s="12"/>
      <c r="D39" s="12"/>
      <c r="E39" s="12"/>
      <c r="G39" s="20"/>
      <c r="H39" s="23"/>
      <c r="I39" s="6"/>
    </row>
    <row r="40" spans="1:9" s="26" customFormat="1" x14ac:dyDescent="0.2">
      <c r="A40" s="11"/>
      <c r="B40" s="12"/>
      <c r="C40" s="12"/>
      <c r="D40" s="12"/>
      <c r="E40" s="7"/>
      <c r="G40" s="20"/>
      <c r="H40" s="23"/>
      <c r="I40" s="6"/>
    </row>
    <row r="41" spans="1:9" s="26" customFormat="1" ht="12.75" x14ac:dyDescent="0.2">
      <c r="A41" s="7"/>
      <c r="B41" s="12"/>
      <c r="C41" s="12"/>
      <c r="D41" s="12"/>
      <c r="E41" s="7"/>
      <c r="G41" s="20"/>
      <c r="H41" s="23"/>
      <c r="I41" s="6"/>
    </row>
  </sheetData>
  <sheetProtection password="CAC3" sheet="1" objects="1" scenarios="1"/>
  <mergeCells count="16">
    <mergeCell ref="B26:D26"/>
    <mergeCell ref="B27:D27"/>
    <mergeCell ref="B22:D22"/>
    <mergeCell ref="F22:I22"/>
    <mergeCell ref="B23:D23"/>
    <mergeCell ref="F23:H23"/>
    <mergeCell ref="F24:H24"/>
    <mergeCell ref="B25:D25"/>
    <mergeCell ref="B21:D21"/>
    <mergeCell ref="F21:I21"/>
    <mergeCell ref="A1:I1"/>
    <mergeCell ref="A2:I2"/>
    <mergeCell ref="B3:E3"/>
    <mergeCell ref="B5:E5"/>
    <mergeCell ref="E18:G18"/>
    <mergeCell ref="A18:D1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5" orientation="portrait" r:id="rId1"/>
  <headerFooter alignWithMargins="0"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5caad52-2792-4743-a502-6493ecfa0d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CD5EAEB556C444A4D2038E1FAD6662" ma:contentTypeVersion="14" ma:contentTypeDescription="Crée un document." ma:contentTypeScope="" ma:versionID="c6d3d1ac358bff3fdfaa23fedd971be4">
  <xsd:schema xmlns:xsd="http://www.w3.org/2001/XMLSchema" xmlns:xs="http://www.w3.org/2001/XMLSchema" xmlns:p="http://schemas.microsoft.com/office/2006/metadata/properties" xmlns:ns2="a5caad52-2792-4743-a502-6493ecfa0dd8" xmlns:ns3="5429728b-ce07-4c33-8ef2-4dca47ae54e9" targetNamespace="http://schemas.microsoft.com/office/2006/metadata/properties" ma:root="true" ma:fieldsID="802692f924a45d694d6176772748bc85" ns2:_="" ns3:_="">
    <xsd:import namespace="a5caad52-2792-4743-a502-6493ecfa0dd8"/>
    <xsd:import namespace="5429728b-ce07-4c33-8ef2-4dca47ae54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aad52-2792-4743-a502-6493ecfa0d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dbd6e76-19c8-4247-a022-8225338e06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29728b-ce07-4c33-8ef2-4dca47ae54e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6AE08C-B74B-433D-AE4B-501803B47D85}">
  <ds:schemaRefs>
    <ds:schemaRef ds:uri="http://schemas.microsoft.com/office/2006/metadata/properties"/>
    <ds:schemaRef ds:uri="http://schemas.microsoft.com/office/infopath/2007/PartnerControls"/>
    <ds:schemaRef ds:uri="a5caad52-2792-4743-a502-6493ecfa0dd8"/>
  </ds:schemaRefs>
</ds:datastoreItem>
</file>

<file path=customXml/itemProps2.xml><?xml version="1.0" encoding="utf-8"?>
<ds:datastoreItem xmlns:ds="http://schemas.openxmlformats.org/officeDocument/2006/customXml" ds:itemID="{FF6F5011-1913-4E69-8097-C5123074C8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3A6C53-59A4-4423-8C38-7963973117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caad52-2792-4743-a502-6493ecfa0dd8"/>
    <ds:schemaRef ds:uri="5429728b-ce07-4c33-8ef2-4dca47ae54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L1 BASE</vt:lpstr>
      <vt:lpstr>L1 VARIANTE</vt:lpstr>
      <vt:lpstr>L2 BASE</vt:lpstr>
      <vt:lpstr>L2 VARIANTE</vt:lpstr>
      <vt:lpstr>L3 BASE </vt:lpstr>
      <vt:lpstr>L3 VARIANTE </vt:lpstr>
      <vt:lpstr>L4 BASE</vt:lpstr>
      <vt:lpstr>L4 VARIANTE</vt:lpstr>
      <vt:lpstr>'L1 BASE'!Impression_des_titres</vt:lpstr>
      <vt:lpstr>'L1 VARIANTE'!Impression_des_titres</vt:lpstr>
      <vt:lpstr>'L2 BASE'!Impression_des_titres</vt:lpstr>
      <vt:lpstr>'L2 VARIANTE'!Impression_des_titres</vt:lpstr>
      <vt:lpstr>'L3 BASE '!Impression_des_titres</vt:lpstr>
      <vt:lpstr>'L3 VARIANTE '!Impression_des_titres</vt:lpstr>
      <vt:lpstr>'L4 BASE'!Impression_des_titres</vt:lpstr>
      <vt:lpstr>'L4 VARIANTE'!Impression_des_titres</vt:lpstr>
    </vt:vector>
  </TitlesOfParts>
  <Company>Crous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marches02</dc:creator>
  <cp:lastModifiedBy>Alexandra Menduni</cp:lastModifiedBy>
  <cp:lastPrinted>2025-11-03T11:44:42Z</cp:lastPrinted>
  <dcterms:created xsi:type="dcterms:W3CDTF">2011-01-25T14:23:02Z</dcterms:created>
  <dcterms:modified xsi:type="dcterms:W3CDTF">2025-11-04T10:27:06Z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0x01010095CD5EAEB556C444A4D2038E1FAD6662</vt:lpwstr>
  </property>
</Properties>
</file>